
<file path=[Content_Types].xml><?xml version="1.0" encoding="utf-8"?>
<Types xmlns="http://schemas.openxmlformats.org/package/2006/content-types">
  <Default Extension="png" ContentType="image/png"/>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Default Extension="jpeg" ContentType="image/jpeg"/>
  <Override PartName="/xl/charts/style4.xml" ContentType="application/vnd.ms-office.chartstyle+xml"/>
  <Override PartName="/xl/charts/style5.xml" ContentType="application/vnd.ms-office.chartsty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3.xml" ContentType="application/vnd.ms-office.chartstyle+xml"/>
  <Override PartName="/xl/charts/style2.xml" ContentType="application/vnd.ms-office.chartstyle+xml"/>
  <Override PartName="/xl/charts/style1.xml" ContentType="application/vnd.ms-office.chartstyle+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charts/colors4.xml" ContentType="application/vnd.ms-office.chartcolorstyle+xml"/>
  <Override PartName="/xl/charts/colors5.xml" ContentType="application/vnd.ms-office.chartcolorstyle+xml"/>
  <Override PartName="/xl/sharedStrings.xml" ContentType="application/vnd.openxmlformats-officedocument.spreadsheetml.sharedStrings+xml"/>
  <Override PartName="/xl/charts/colors3.xml" ContentType="application/vnd.ms-office.chartcolorstyle+xml"/>
  <Override PartName="/xl/charts/colors2.xml" ContentType="application/vnd.ms-office.chartcolorstyle+xml"/>
  <Override PartName="/xl/charts/chart8.xml" ContentType="application/vnd.openxmlformats-officedocument.drawingml.chart+xml"/>
  <Override PartName="/xl/charts/colors1.xml" ContentType="application/vnd.ms-office.chartcolorstyl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0" windowWidth="20730" windowHeight="11160" tabRatio="683" activeTab="1"/>
  </bookViews>
  <sheets>
    <sheet name="Inicio" sheetId="30" r:id="rId1"/>
    <sheet name="Autodiagnóstico " sheetId="12" r:id="rId2"/>
    <sheet name="Gráficas" sheetId="33" r:id="rId3"/>
    <sheet name="Resultados Rutas" sheetId="34" r:id="rId4"/>
    <sheet name="Diseño de Acciones" sheetId="36" r:id="rId5"/>
    <sheet name="Rutas Filtro" sheetId="37" r:id="rId6"/>
    <sheet name="Referencias" sheetId="28" r:id="rId7"/>
    <sheet name="Cambios v.4.7" sheetId="38" r:id="rId8"/>
  </sheets>
  <externalReferences>
    <externalReference r:id="rId9"/>
  </externalReferences>
  <definedNames>
    <definedName name="_xlnm._FilterDatabase" localSheetId="1" hidden="1">'Autodiagnóstico '!$B$11:$AH$624</definedName>
    <definedName name="_xlnm._FilterDatabase" localSheetId="5" hidden="1">'Rutas Filtro'!$I$11:$U$136</definedName>
    <definedName name="Acciones_Categoría_3">'[1]Ponderaciones y parámetros'!$K$6:$N$6</definedName>
    <definedName name="Nombre">#REF!</definedName>
    <definedName name="Simulador">[1]Listas!$B$2:$B$4</definedName>
  </definedNames>
  <calcPr calcId="12451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1" i="28"/>
  <c r="F131"/>
  <c r="D131"/>
  <c r="G130"/>
  <c r="F130"/>
  <c r="G129"/>
  <c r="F129"/>
  <c r="D129"/>
  <c r="G128"/>
  <c r="F128"/>
  <c r="G127"/>
  <c r="F127"/>
  <c r="D127"/>
  <c r="G126"/>
  <c r="F126"/>
  <c r="D126"/>
  <c r="C126"/>
  <c r="G125"/>
  <c r="F125"/>
  <c r="G124"/>
  <c r="F124"/>
  <c r="G123"/>
  <c r="F123"/>
  <c r="G122"/>
  <c r="F122"/>
  <c r="G121"/>
  <c r="F121"/>
  <c r="G120"/>
  <c r="F120"/>
  <c r="D120"/>
  <c r="G119"/>
  <c r="F119"/>
  <c r="D119"/>
  <c r="G118"/>
  <c r="F118"/>
  <c r="D118"/>
  <c r="G117"/>
  <c r="F117"/>
  <c r="D117"/>
  <c r="G116"/>
  <c r="F116"/>
  <c r="G115"/>
  <c r="F115"/>
  <c r="G114"/>
  <c r="F114"/>
  <c r="D114"/>
  <c r="G113"/>
  <c r="F113"/>
  <c r="G112"/>
  <c r="F112"/>
  <c r="G111"/>
  <c r="F111"/>
  <c r="G110"/>
  <c r="F110"/>
  <c r="G109"/>
  <c r="F109"/>
  <c r="G108"/>
  <c r="F108"/>
  <c r="G107"/>
  <c r="F107"/>
  <c r="G106"/>
  <c r="F106"/>
  <c r="G105"/>
  <c r="F105"/>
  <c r="G104"/>
  <c r="F104"/>
  <c r="G103"/>
  <c r="F103"/>
  <c r="D103"/>
  <c r="G102"/>
  <c r="F102"/>
  <c r="G101"/>
  <c r="F101"/>
  <c r="G100"/>
  <c r="F100"/>
  <c r="G99"/>
  <c r="F99"/>
  <c r="G98"/>
  <c r="F98"/>
  <c r="G97"/>
  <c r="F97"/>
  <c r="G96"/>
  <c r="F96"/>
  <c r="G95"/>
  <c r="F95"/>
  <c r="D95"/>
  <c r="G94"/>
  <c r="F94"/>
  <c r="G93"/>
  <c r="F93"/>
  <c r="G92"/>
  <c r="F92"/>
  <c r="G91"/>
  <c r="F91"/>
  <c r="G90"/>
  <c r="F90"/>
  <c r="G89"/>
  <c r="F89"/>
  <c r="G88"/>
  <c r="F88"/>
  <c r="G87"/>
  <c r="F87"/>
  <c r="G86"/>
  <c r="F86"/>
  <c r="G85"/>
  <c r="F85"/>
  <c r="G84"/>
  <c r="F84"/>
  <c r="G83"/>
  <c r="F83"/>
  <c r="G82"/>
  <c r="F82"/>
  <c r="G81"/>
  <c r="F81"/>
  <c r="G80"/>
  <c r="F80"/>
  <c r="G79"/>
  <c r="F79"/>
  <c r="F78"/>
  <c r="G77"/>
  <c r="F77"/>
  <c r="G76"/>
  <c r="F76"/>
  <c r="G75"/>
  <c r="F75"/>
  <c r="G74"/>
  <c r="F74"/>
  <c r="G73"/>
  <c r="F73"/>
  <c r="G72"/>
  <c r="F72"/>
  <c r="G71"/>
  <c r="F71"/>
  <c r="D71"/>
  <c r="G70"/>
  <c r="F70"/>
  <c r="G69"/>
  <c r="F69"/>
  <c r="G68"/>
  <c r="F68"/>
  <c r="G67"/>
  <c r="F67"/>
  <c r="G66"/>
  <c r="F66"/>
  <c r="F65"/>
  <c r="G64"/>
  <c r="F64"/>
  <c r="G63"/>
  <c r="F63"/>
  <c r="G62"/>
  <c r="F62"/>
  <c r="G61"/>
  <c r="F61"/>
  <c r="F60"/>
  <c r="G59"/>
  <c r="F59"/>
  <c r="G58"/>
  <c r="F58"/>
  <c r="G57"/>
  <c r="F57"/>
  <c r="G56"/>
  <c r="F56"/>
  <c r="D56"/>
  <c r="G55"/>
  <c r="F55"/>
  <c r="G54"/>
  <c r="F54"/>
  <c r="G53"/>
  <c r="F53"/>
  <c r="G52"/>
  <c r="F52"/>
  <c r="G51"/>
  <c r="F51"/>
  <c r="G50"/>
  <c r="F50"/>
  <c r="G49"/>
  <c r="F49"/>
  <c r="D49"/>
  <c r="G48"/>
  <c r="F48"/>
  <c r="G47"/>
  <c r="F47"/>
  <c r="G46"/>
  <c r="F46"/>
  <c r="G45"/>
  <c r="F45"/>
  <c r="D45"/>
  <c r="G44"/>
  <c r="F44"/>
  <c r="D44"/>
  <c r="C44"/>
  <c r="G43"/>
  <c r="F43"/>
  <c r="D43"/>
  <c r="G42"/>
  <c r="F42"/>
  <c r="D42"/>
  <c r="G41"/>
  <c r="F41"/>
  <c r="D41"/>
  <c r="G40"/>
  <c r="F40"/>
  <c r="G39"/>
  <c r="F39"/>
  <c r="D39"/>
  <c r="G38"/>
  <c r="F38"/>
  <c r="G37"/>
  <c r="F37"/>
  <c r="G36"/>
  <c r="F36"/>
  <c r="D36"/>
  <c r="G35"/>
  <c r="F35"/>
  <c r="G34"/>
  <c r="F34"/>
  <c r="G33"/>
  <c r="F33"/>
  <c r="G32"/>
  <c r="F32"/>
  <c r="G31"/>
  <c r="F31"/>
  <c r="D31"/>
  <c r="C31"/>
  <c r="G30"/>
  <c r="F30"/>
  <c r="D30"/>
  <c r="G29"/>
  <c r="F29"/>
  <c r="D29"/>
  <c r="G28"/>
  <c r="F28"/>
  <c r="G27"/>
  <c r="F27"/>
  <c r="G26"/>
  <c r="F26"/>
  <c r="G25"/>
  <c r="F25"/>
  <c r="G24"/>
  <c r="F24"/>
  <c r="G23"/>
  <c r="F23"/>
  <c r="G22"/>
  <c r="F22"/>
  <c r="G21"/>
  <c r="F21"/>
  <c r="G20"/>
  <c r="F20"/>
  <c r="D20"/>
  <c r="G19"/>
  <c r="F19"/>
  <c r="G18"/>
  <c r="F18"/>
  <c r="G17"/>
  <c r="F17"/>
  <c r="G16"/>
  <c r="F16"/>
  <c r="G15"/>
  <c r="F15"/>
  <c r="G14"/>
  <c r="F14"/>
  <c r="G13"/>
  <c r="F13"/>
  <c r="G12"/>
  <c r="F12"/>
  <c r="G11"/>
  <c r="F11"/>
  <c r="G10"/>
  <c r="F10"/>
  <c r="D10"/>
  <c r="G9"/>
  <c r="F9"/>
  <c r="G8"/>
  <c r="F8"/>
  <c r="G7"/>
  <c r="F7"/>
  <c r="D7"/>
  <c r="C7"/>
  <c r="F136" i="37"/>
  <c r="E136"/>
  <c r="D136"/>
  <c r="F135"/>
  <c r="E135"/>
  <c r="F134"/>
  <c r="E134"/>
  <c r="D134"/>
  <c r="F133"/>
  <c r="E133"/>
  <c r="F132"/>
  <c r="E132"/>
  <c r="D132"/>
  <c r="F131"/>
  <c r="E131"/>
  <c r="D131"/>
  <c r="C131"/>
  <c r="F130"/>
  <c r="E130"/>
  <c r="F129"/>
  <c r="E129"/>
  <c r="F128"/>
  <c r="E128"/>
  <c r="F127"/>
  <c r="E127"/>
  <c r="F126"/>
  <c r="E126"/>
  <c r="F125"/>
  <c r="E125"/>
  <c r="D125"/>
  <c r="F124"/>
  <c r="E124"/>
  <c r="D124"/>
  <c r="F123"/>
  <c r="E123"/>
  <c r="D123"/>
  <c r="F122"/>
  <c r="E122"/>
  <c r="D122"/>
  <c r="F121"/>
  <c r="E121"/>
  <c r="F120"/>
  <c r="E120"/>
  <c r="F119"/>
  <c r="E119"/>
  <c r="D119"/>
  <c r="F118"/>
  <c r="E118"/>
  <c r="F117"/>
  <c r="E117"/>
  <c r="F116"/>
  <c r="E116"/>
  <c r="F115"/>
  <c r="E115"/>
  <c r="F114"/>
  <c r="E114"/>
  <c r="F113"/>
  <c r="E113"/>
  <c r="F112"/>
  <c r="E112"/>
  <c r="F111"/>
  <c r="E111"/>
  <c r="F110"/>
  <c r="E110"/>
  <c r="F109"/>
  <c r="E109"/>
  <c r="F108"/>
  <c r="E108"/>
  <c r="D108"/>
  <c r="F107"/>
  <c r="E107"/>
  <c r="F106"/>
  <c r="E106"/>
  <c r="F105"/>
  <c r="E105"/>
  <c r="F104"/>
  <c r="E104"/>
  <c r="F103"/>
  <c r="E103"/>
  <c r="F102"/>
  <c r="E102"/>
  <c r="F101"/>
  <c r="E101"/>
  <c r="F100"/>
  <c r="E100"/>
  <c r="D100"/>
  <c r="F99"/>
  <c r="E99"/>
  <c r="F98"/>
  <c r="E98"/>
  <c r="F97"/>
  <c r="E97"/>
  <c r="F96"/>
  <c r="E96"/>
  <c r="F95"/>
  <c r="E95"/>
  <c r="F94"/>
  <c r="E94"/>
  <c r="F93"/>
  <c r="E93"/>
  <c r="F92"/>
  <c r="E92"/>
  <c r="F91"/>
  <c r="E91"/>
  <c r="F90"/>
  <c r="E90"/>
  <c r="F89"/>
  <c r="E89"/>
  <c r="F88"/>
  <c r="E88"/>
  <c r="F87"/>
  <c r="E87"/>
  <c r="F86"/>
  <c r="E86"/>
  <c r="F85"/>
  <c r="E85"/>
  <c r="F84"/>
  <c r="E84"/>
  <c r="F83"/>
  <c r="F82"/>
  <c r="E82"/>
  <c r="F81"/>
  <c r="E81"/>
  <c r="F80"/>
  <c r="E80"/>
  <c r="F79"/>
  <c r="E79"/>
  <c r="F78"/>
  <c r="E78"/>
  <c r="F77"/>
  <c r="E77"/>
  <c r="F76"/>
  <c r="E76"/>
  <c r="D76"/>
  <c r="F75"/>
  <c r="E75"/>
  <c r="F74"/>
  <c r="E74"/>
  <c r="F73"/>
  <c r="E73"/>
  <c r="F72"/>
  <c r="E72"/>
  <c r="F71"/>
  <c r="E71"/>
  <c r="F70"/>
  <c r="F69"/>
  <c r="E69"/>
  <c r="F68"/>
  <c r="E68"/>
  <c r="F67"/>
  <c r="E67"/>
  <c r="F66"/>
  <c r="E66"/>
  <c r="F65"/>
  <c r="F64"/>
  <c r="E64"/>
  <c r="F63"/>
  <c r="E63"/>
  <c r="F62"/>
  <c r="E62"/>
  <c r="F61"/>
  <c r="E61"/>
  <c r="D61"/>
  <c r="F60"/>
  <c r="E60"/>
  <c r="F59"/>
  <c r="E59"/>
  <c r="F58"/>
  <c r="E58"/>
  <c r="F57"/>
  <c r="E57"/>
  <c r="F56"/>
  <c r="E56"/>
  <c r="F55"/>
  <c r="E55"/>
  <c r="F54"/>
  <c r="E54"/>
  <c r="D54"/>
  <c r="F53"/>
  <c r="E53"/>
  <c r="F52"/>
  <c r="E52"/>
  <c r="F51"/>
  <c r="E51"/>
  <c r="F50"/>
  <c r="E50"/>
  <c r="D50"/>
  <c r="F49"/>
  <c r="E49"/>
  <c r="D49"/>
  <c r="C49"/>
  <c r="F48"/>
  <c r="E48"/>
  <c r="D48"/>
  <c r="F47"/>
  <c r="E47"/>
  <c r="D47"/>
  <c r="F46"/>
  <c r="E46"/>
  <c r="D46"/>
  <c r="F45"/>
  <c r="E45"/>
  <c r="F44"/>
  <c r="E44"/>
  <c r="D44"/>
  <c r="F43"/>
  <c r="E43"/>
  <c r="F42"/>
  <c r="E42"/>
  <c r="F41"/>
  <c r="E41"/>
  <c r="D41"/>
  <c r="F40"/>
  <c r="E40"/>
  <c r="F39"/>
  <c r="E39"/>
  <c r="F38"/>
  <c r="E38"/>
  <c r="F37"/>
  <c r="E37"/>
  <c r="F36"/>
  <c r="E36"/>
  <c r="D36"/>
  <c r="C36"/>
  <c r="F35"/>
  <c r="E35"/>
  <c r="D35"/>
  <c r="F34"/>
  <c r="E34"/>
  <c r="D34"/>
  <c r="F33"/>
  <c r="E33"/>
  <c r="F32"/>
  <c r="E32"/>
  <c r="F31"/>
  <c r="E31"/>
  <c r="F30"/>
  <c r="E30"/>
  <c r="F29"/>
  <c r="E29"/>
  <c r="F28"/>
  <c r="E28"/>
  <c r="F27"/>
  <c r="E27"/>
  <c r="F26"/>
  <c r="E26"/>
  <c r="F25"/>
  <c r="E25"/>
  <c r="D25"/>
  <c r="F24"/>
  <c r="E24"/>
  <c r="F23"/>
  <c r="E23"/>
  <c r="F22"/>
  <c r="E22"/>
  <c r="F21"/>
  <c r="E21"/>
  <c r="F20"/>
  <c r="E20"/>
  <c r="F19"/>
  <c r="E19"/>
  <c r="F18"/>
  <c r="E18"/>
  <c r="F17"/>
  <c r="E17"/>
  <c r="F16"/>
  <c r="E16"/>
  <c r="F15"/>
  <c r="E15"/>
  <c r="D15"/>
  <c r="F14"/>
  <c r="E14"/>
  <c r="F13"/>
  <c r="E13"/>
  <c r="F12"/>
  <c r="E12"/>
  <c r="D12"/>
  <c r="C12"/>
  <c r="W565" i="12"/>
  <c r="W610"/>
  <c r="W615"/>
  <c r="W625"/>
  <c r="M13" i="34"/>
  <c r="X605" i="12"/>
  <c r="X625"/>
  <c r="M14" i="34"/>
  <c r="E11"/>
  <c r="Y565" i="12"/>
  <c r="Y575"/>
  <c r="Y580"/>
  <c r="Y585"/>
  <c r="Y590"/>
  <c r="Y610"/>
  <c r="Y625"/>
  <c r="M16" i="34"/>
  <c r="Z565" i="12"/>
  <c r="Z580"/>
  <c r="Z590"/>
  <c r="Z600"/>
  <c r="Z610"/>
  <c r="Z615"/>
  <c r="Z625"/>
  <c r="M17" i="34"/>
  <c r="AA565" i="12"/>
  <c r="AA575"/>
  <c r="AA580"/>
  <c r="AA585"/>
  <c r="AA605"/>
  <c r="AA625"/>
  <c r="M18" i="34"/>
  <c r="AB565" i="12"/>
  <c r="AB620"/>
  <c r="AB625"/>
  <c r="M19" i="34"/>
  <c r="E16"/>
  <c r="AC570" i="12"/>
  <c r="AC625"/>
  <c r="M21" i="34"/>
  <c r="AD570" i="12"/>
  <c r="AD625"/>
  <c r="M22" i="34"/>
  <c r="E21"/>
  <c r="AE167" i="12"/>
  <c r="AE565"/>
  <c r="AE570"/>
  <c r="AE585"/>
  <c r="AE600"/>
  <c r="AE12"/>
  <c r="AE625"/>
  <c r="M24" i="34"/>
  <c r="AF167" i="12"/>
  <c r="AF575"/>
  <c r="AF620"/>
  <c r="AF12"/>
  <c r="AF625"/>
  <c r="M25" i="34"/>
  <c r="E24"/>
  <c r="AG167" i="12"/>
  <c r="AG595"/>
  <c r="AG625"/>
  <c r="M27" i="34"/>
  <c r="E27"/>
  <c r="E31"/>
  <c r="E9" i="36"/>
  <c r="M12" i="34"/>
  <c r="M11"/>
  <c r="J190" i="33"/>
  <c r="J189"/>
  <c r="J188"/>
  <c r="J187"/>
  <c r="J186"/>
  <c r="J185"/>
  <c r="J184"/>
  <c r="J183"/>
  <c r="J182"/>
  <c r="J181"/>
  <c r="J180"/>
  <c r="J179"/>
  <c r="J178"/>
  <c r="K161"/>
  <c r="K160"/>
  <c r="K159"/>
  <c r="K158"/>
  <c r="K157"/>
  <c r="F620" i="12"/>
  <c r="L134" i="33"/>
  <c r="J134"/>
  <c r="F610" i="12"/>
  <c r="L133" i="33"/>
  <c r="J133"/>
  <c r="F600" i="12"/>
  <c r="L132" i="33"/>
  <c r="J132"/>
  <c r="F595" i="12"/>
  <c r="L131" i="33"/>
  <c r="J131"/>
  <c r="K128"/>
  <c r="F565" i="12"/>
  <c r="L117" i="33"/>
  <c r="J117"/>
  <c r="L116"/>
  <c r="J116"/>
  <c r="L115"/>
  <c r="J115"/>
  <c r="L114"/>
  <c r="J114"/>
  <c r="L113"/>
  <c r="J113"/>
  <c r="L112"/>
  <c r="J112"/>
  <c r="L111"/>
  <c r="J111"/>
  <c r="L110"/>
  <c r="J110"/>
  <c r="L109"/>
  <c r="J109"/>
  <c r="L108"/>
  <c r="J108"/>
  <c r="L107"/>
  <c r="J107"/>
  <c r="L106"/>
  <c r="J106"/>
  <c r="K101"/>
  <c r="L85"/>
  <c r="J85"/>
  <c r="L84"/>
  <c r="J84"/>
  <c r="L83"/>
  <c r="J83"/>
  <c r="L82"/>
  <c r="J82"/>
  <c r="F157" i="12"/>
  <c r="L81" i="33"/>
  <c r="J81"/>
  <c r="L80"/>
  <c r="J80"/>
  <c r="K77"/>
  <c r="K61"/>
  <c r="I61"/>
  <c r="K60"/>
  <c r="I60"/>
  <c r="K59"/>
  <c r="I59"/>
  <c r="K58"/>
  <c r="I58"/>
  <c r="F12" i="12"/>
  <c r="K57" i="33"/>
  <c r="I57"/>
  <c r="K54"/>
  <c r="D595" i="12"/>
  <c r="L37" i="33"/>
  <c r="J37"/>
  <c r="D197" i="12"/>
  <c r="L36" i="33"/>
  <c r="J36"/>
  <c r="D132" i="12"/>
  <c r="L35" i="33"/>
  <c r="J35"/>
  <c r="D12" i="12"/>
  <c r="L34" i="33"/>
  <c r="J34"/>
  <c r="J8" i="12"/>
  <c r="K12" i="33"/>
  <c r="I12"/>
  <c r="V625" i="12"/>
  <c r="U625"/>
  <c r="AD560"/>
  <c r="Z560"/>
  <c r="F560"/>
  <c r="AG555"/>
  <c r="F555"/>
  <c r="AF550"/>
  <c r="AA550"/>
  <c r="Z550"/>
  <c r="Y550"/>
  <c r="X550"/>
  <c r="W550"/>
  <c r="F550"/>
  <c r="Z545"/>
  <c r="V545"/>
  <c r="U545"/>
  <c r="Z540"/>
  <c r="V540"/>
  <c r="U540"/>
  <c r="AF535"/>
  <c r="AA535"/>
  <c r="Z535"/>
  <c r="Y535"/>
  <c r="X535"/>
  <c r="W535"/>
  <c r="F535"/>
  <c r="AD530"/>
  <c r="Z530"/>
  <c r="U530"/>
  <c r="AF525"/>
  <c r="AD525"/>
  <c r="AA525"/>
  <c r="Z525"/>
  <c r="Z520"/>
  <c r="X520"/>
  <c r="W520"/>
  <c r="AF515"/>
  <c r="AA515"/>
  <c r="W515"/>
  <c r="U510"/>
  <c r="AE505"/>
  <c r="Y500"/>
  <c r="AA495"/>
  <c r="AA490"/>
  <c r="AE485"/>
  <c r="AA480"/>
  <c r="Z480"/>
  <c r="Y480"/>
  <c r="X480"/>
  <c r="W480"/>
  <c r="V480"/>
  <c r="F480"/>
  <c r="AG475"/>
  <c r="AE475"/>
  <c r="AF470"/>
  <c r="AE470"/>
  <c r="AG465"/>
  <c r="W460"/>
  <c r="V460"/>
  <c r="AE455"/>
  <c r="W450"/>
  <c r="V450"/>
  <c r="U450"/>
  <c r="W445"/>
  <c r="V445"/>
  <c r="AE440"/>
  <c r="X440"/>
  <c r="F440"/>
  <c r="Z435"/>
  <c r="W435"/>
  <c r="V435"/>
  <c r="U435"/>
  <c r="AD430"/>
  <c r="Z430"/>
  <c r="W430"/>
  <c r="Z425"/>
  <c r="W425"/>
  <c r="V425"/>
  <c r="W420"/>
  <c r="U420"/>
  <c r="AB415"/>
  <c r="W415"/>
  <c r="V415"/>
  <c r="AA410"/>
  <c r="Z410"/>
  <c r="Y410"/>
  <c r="W410"/>
  <c r="V410"/>
  <c r="AD405"/>
  <c r="AC405"/>
  <c r="W405"/>
  <c r="V405"/>
  <c r="AF400"/>
  <c r="AE400"/>
  <c r="AD400"/>
  <c r="AC400"/>
  <c r="AA400"/>
  <c r="W400"/>
  <c r="V400"/>
  <c r="W395"/>
  <c r="V395"/>
  <c r="W390"/>
  <c r="V390"/>
  <c r="AF385"/>
  <c r="AE385"/>
  <c r="AA385"/>
  <c r="X385"/>
  <c r="W385"/>
  <c r="V385"/>
  <c r="W380"/>
  <c r="V380"/>
  <c r="W375"/>
  <c r="V375"/>
  <c r="W370"/>
  <c r="V370"/>
  <c r="U370"/>
  <c r="W365"/>
  <c r="V365"/>
  <c r="W360"/>
  <c r="V360"/>
  <c r="AG354"/>
  <c r="U354"/>
  <c r="AE349"/>
  <c r="AE344"/>
  <c r="W339"/>
  <c r="Y334"/>
  <c r="AD329"/>
  <c r="Z329"/>
  <c r="Y329"/>
  <c r="Y324"/>
  <c r="W324"/>
  <c r="V324"/>
  <c r="F324"/>
  <c r="AB319"/>
  <c r="AE314"/>
  <c r="AB314"/>
  <c r="AF309"/>
  <c r="AE309"/>
  <c r="AC309"/>
  <c r="AB309"/>
  <c r="AF304"/>
  <c r="AE304"/>
  <c r="AC304"/>
  <c r="AB304"/>
  <c r="AF299"/>
  <c r="AB299"/>
  <c r="AA299"/>
  <c r="AE293"/>
  <c r="AD293"/>
  <c r="AB293"/>
  <c r="AB288"/>
  <c r="AB283"/>
  <c r="AB278"/>
  <c r="AB272"/>
  <c r="AB267"/>
  <c r="Y267"/>
  <c r="AC262"/>
  <c r="AB262"/>
  <c r="Y262"/>
  <c r="AB257"/>
  <c r="F257"/>
  <c r="AF252"/>
  <c r="AE252"/>
  <c r="AD252"/>
  <c r="AC252"/>
  <c r="AB247"/>
  <c r="AF242"/>
  <c r="AE242"/>
  <c r="AE237"/>
  <c r="Y237"/>
  <c r="W237"/>
  <c r="AG232"/>
  <c r="AF232"/>
  <c r="AE232"/>
  <c r="AD232"/>
  <c r="AB232"/>
  <c r="W232"/>
  <c r="AF227"/>
  <c r="AE227"/>
  <c r="AB227"/>
  <c r="AF222"/>
  <c r="AE222"/>
  <c r="F222"/>
  <c r="AG217"/>
  <c r="AB217"/>
  <c r="W217"/>
  <c r="V217"/>
  <c r="AG212"/>
  <c r="AB212"/>
  <c r="Z212"/>
  <c r="Y212"/>
  <c r="W212"/>
  <c r="AG207"/>
  <c r="AE207"/>
  <c r="Y207"/>
  <c r="V207"/>
  <c r="AG202"/>
  <c r="F202"/>
  <c r="AD197"/>
  <c r="AC197"/>
  <c r="AB197"/>
  <c r="Z197"/>
  <c r="W197"/>
  <c r="F197"/>
  <c r="AG192"/>
  <c r="AF192"/>
  <c r="AD192"/>
  <c r="Z192"/>
  <c r="F192"/>
  <c r="AD187"/>
  <c r="AC187"/>
  <c r="AB187"/>
  <c r="Z187"/>
  <c r="F187"/>
  <c r="AE182"/>
  <c r="F182"/>
  <c r="AF177"/>
  <c r="AE177"/>
  <c r="AF172"/>
  <c r="AB172"/>
  <c r="W172"/>
  <c r="F172"/>
  <c r="AG162"/>
  <c r="W162"/>
  <c r="V162"/>
  <c r="AG157"/>
  <c r="AG152"/>
  <c r="Z152"/>
  <c r="W152"/>
  <c r="AG147"/>
  <c r="AE147"/>
  <c r="AG142"/>
  <c r="AF142"/>
  <c r="AE142"/>
  <c r="AG137"/>
  <c r="AF137"/>
  <c r="AE137"/>
  <c r="AG132"/>
  <c r="AF132"/>
  <c r="AE132"/>
  <c r="F132"/>
  <c r="AA127"/>
  <c r="Y127"/>
  <c r="X127"/>
  <c r="F127"/>
  <c r="AF122"/>
  <c r="F122"/>
  <c r="Z117"/>
  <c r="Y117"/>
  <c r="W117"/>
  <c r="V117"/>
  <c r="U117"/>
  <c r="AF112"/>
  <c r="AD112"/>
  <c r="AB112"/>
  <c r="Z112"/>
  <c r="W112"/>
  <c r="AE107"/>
  <c r="AD107"/>
  <c r="AC107"/>
  <c r="AA107"/>
  <c r="Z107"/>
  <c r="Y107"/>
  <c r="X107"/>
  <c r="AG102"/>
  <c r="Z97"/>
  <c r="U97"/>
  <c r="AA92"/>
  <c r="Z92"/>
  <c r="Y92"/>
  <c r="X92"/>
  <c r="W92"/>
  <c r="V92"/>
  <c r="AD87"/>
  <c r="AC87"/>
  <c r="AB87"/>
  <c r="Y87"/>
  <c r="AG82"/>
  <c r="V82"/>
  <c r="AG77"/>
  <c r="AF77"/>
  <c r="AE77"/>
  <c r="X77"/>
  <c r="F77"/>
  <c r="AG72"/>
  <c r="AF72"/>
  <c r="AE72"/>
  <c r="AG67"/>
  <c r="AB67"/>
  <c r="AG62"/>
  <c r="AG57"/>
  <c r="AG52"/>
  <c r="AG47"/>
  <c r="AG42"/>
  <c r="AG37"/>
  <c r="AG32"/>
  <c r="AG27"/>
  <c r="F27"/>
  <c r="AC22"/>
  <c r="AB22"/>
  <c r="Z22"/>
  <c r="AF17"/>
  <c r="AE17"/>
</calcChain>
</file>

<file path=xl/sharedStrings.xml><?xml version="1.0" encoding="utf-8"?>
<sst xmlns="http://schemas.openxmlformats.org/spreadsheetml/2006/main" count="2393" uniqueCount="1072">
  <si>
    <t xml:space="preserve">AUTODIAGNÓSTICO DE GESTIÓN </t>
  </si>
  <si>
    <t>POLÍTICA GESTIÓN ESTRATÉGICA DEL TALENTO HUMANO</t>
  </si>
  <si>
    <t>INSTRUCCIONES DE DILIGENCIAMIENTO</t>
  </si>
  <si>
    <t>AUTODIAGNÓSTICO</t>
  </si>
  <si>
    <t>RESULTADOS RUTAS DE CREACIÓN DE VALOR</t>
  </si>
  <si>
    <t>DISEÑO DE ACCIONES</t>
  </si>
  <si>
    <t>REFERENCIAS Y AYUDA DOCUMENTAL</t>
  </si>
  <si>
    <t>AUTODIAGNÓSTICO DE GESTIÓN ESTRATÉGICA DE TALENTO HUMANO</t>
  </si>
  <si>
    <t>ENTIDAD</t>
  </si>
  <si>
    <t>PUNTAJE FINAL</t>
  </si>
  <si>
    <t>La felicidad nos hace productivos</t>
  </si>
  <si>
    <t>Liderando talento</t>
  </si>
  <si>
    <t>Al servicio de los ciudadanos</t>
  </si>
  <si>
    <t>La cultura de hacer las cosas bien</t>
  </si>
  <si>
    <t>Conociendo el talento</t>
  </si>
  <si>
    <t>Entorno físico</t>
  </si>
  <si>
    <t>Equilibrio de vida</t>
  </si>
  <si>
    <t>Salario emocional</t>
  </si>
  <si>
    <t>Innovación con pasión</t>
  </si>
  <si>
    <t>Cultura de liderazgo</t>
  </si>
  <si>
    <t>Bienestar del talento</t>
  </si>
  <si>
    <t>Liderazgo en valores</t>
  </si>
  <si>
    <t>Servidores que saben lo que hacen</t>
  </si>
  <si>
    <t>Cultura basada en el servicio</t>
  </si>
  <si>
    <t>Cultura que genera logro y bienestar</t>
  </si>
  <si>
    <t>Hacer siempre las cosas bien</t>
  </si>
  <si>
    <t>Cultura de la calidad y la integridad</t>
  </si>
  <si>
    <t>Entendiendo personas a través del uso de los datos</t>
  </si>
  <si>
    <t xml:space="preserve">Componentes </t>
  </si>
  <si>
    <t>Calificación</t>
  </si>
  <si>
    <t>Categoría</t>
  </si>
  <si>
    <t>Actividades de Gestión 
(Variables)</t>
  </si>
  <si>
    <t>Criterio de
Calificación</t>
  </si>
  <si>
    <t>Valoración</t>
  </si>
  <si>
    <t>Periodo de análisis</t>
  </si>
  <si>
    <t>Puntaje 
(0 - 100)</t>
  </si>
  <si>
    <t>Observaciones</t>
  </si>
  <si>
    <t>PLANEACIÓN</t>
  </si>
  <si>
    <t>Conocimiento normativo y del entorno</t>
  </si>
  <si>
    <t>Conocer y considerar el propósito, las funciones y el tipo de entidad; conocer su entorno; y vincular la planeación estratégica en los diseños de planeación del área.</t>
  </si>
  <si>
    <t>Método adecuado de manejo de la normatividad vigente</t>
  </si>
  <si>
    <t>0 - 20</t>
  </si>
  <si>
    <t>No se encuentra recopilada ni fácilmente accesible la información estratégica y básica de la entidad</t>
  </si>
  <si>
    <t>Al día</t>
  </si>
  <si>
    <t>21 - 40</t>
  </si>
  <si>
    <t>Se encuentra recopilada parcialmente la información estratégica y básica de la entidad</t>
  </si>
  <si>
    <t>41 - 60</t>
  </si>
  <si>
    <t>Está recopilada y organizada la información estratégica y básica de la entidad</t>
  </si>
  <si>
    <t>61 - 80</t>
  </si>
  <si>
    <t>Está recopilada , fácilmente accesible y es consultada la información estratégica y básica de la entidad</t>
  </si>
  <si>
    <t>81 - 100</t>
  </si>
  <si>
    <t>Está recopilada, fácilmente accesible y se puede evidenciar su articulación  con la planeación estratégica de Talento Humano</t>
  </si>
  <si>
    <t xml:space="preserve">Conocer y considerar toda la normatividad aplicable al proceso de TH </t>
  </si>
  <si>
    <t>Lineamientos incluidos en los planes</t>
  </si>
  <si>
    <t>No se encuentra recopilada ni fácilmente accesible la normatividad aplicable la gestión del Talento Humano de la entidad</t>
  </si>
  <si>
    <t>Se encuentra recopilada parcialmente la normatividad aplicable la gestión del Talento Humano de la entidad</t>
  </si>
  <si>
    <t>Está recopilada y organizada la normatividad aplicable la gestión del Talento Humano de la entidad</t>
  </si>
  <si>
    <t>Está recopilada, fácilmente accesible y es consultada la normatividad aplicable para la gestión del Talento Humano de la entidad</t>
  </si>
  <si>
    <t>Está recopilada, fácilmente accesible y se evidencia su uso en el momento de planificar  estratégicamente el Talento Humano de la entidad</t>
  </si>
  <si>
    <t>Conocer y considerar los lineamientos institucionales macro relacionados con la entidad, emitidos por Función Pública, CNSC, ESAP y Presidencia de la República.</t>
  </si>
  <si>
    <t>Evidencia de articulación de la planeación del área con la planeación estratégica</t>
  </si>
  <si>
    <t>No se encuentran recopilados ni fácilmente accesibles los lineamientos institucionales macro aplicables al proceso de Talento Humano de la entidad</t>
  </si>
  <si>
    <t>Se encuentran recopilados parcialmente los lineamientos institucionales macro aplicables al proceso de Talento Humano de la entidad</t>
  </si>
  <si>
    <t>Están recopilados, y fácilmente accesibles los lineamientos institucionales macro aplicables a la gestión del Talento Humano de la entidad</t>
  </si>
  <si>
    <t>Están recopilados,  organizados los lineamientos institucionales macro y son conocidos por las personas que intervienen en la gestión del Talento Humano en la entidad</t>
  </si>
  <si>
    <t>Están recopilados y fácilmente accesibles los lineamientos institucionales macro aplicables al proceso de Talento Humano de la entidad y se evidencia su implementación en la planeación estratégica de Talento Humano</t>
  </si>
  <si>
    <t>Gestión de la información</t>
  </si>
  <si>
    <t>Gestionar la información en el SIGEP (Servidores Públicos)</t>
  </si>
  <si>
    <t>Hojas de vida y vinculación del 100% de los servidores públicos de la Entidad</t>
  </si>
  <si>
    <t>La valoración en este ítem corresponderá al porcentaje de servidores públicos con hojas de vida y vinculación completa al SIGEP, garantizando la depuración de la información de manera que el sistema refleje la realidad al día de la planta de personal de la entidad</t>
  </si>
  <si>
    <t>Gestionar la información en el SIGEP (Contratistas)</t>
  </si>
  <si>
    <t>Hojas de vida y gestión contractual del 100% de los contratistas de la Entidad</t>
  </si>
  <si>
    <t>La valoración en este ítem corresponderá al porcentaje de contratistas con hojas de vida y gestión de los contratos en el SIGEP, garantizando la depuración de la información de manera que el sistema refleje la realidad al día de los contratos de prestación de servicios de la entidad</t>
  </si>
  <si>
    <t>Verificar la información cargada en el SIGEP</t>
  </si>
  <si>
    <t>Periodicidad en la verificación y actualización de los empleos y empleados cargados en SIGEP</t>
  </si>
  <si>
    <t>Más de 6 meses</t>
  </si>
  <si>
    <t xml:space="preserve">Entre 3 y 6 meses </t>
  </si>
  <si>
    <t xml:space="preserve">Entre 1 y 3 meses </t>
  </si>
  <si>
    <t>Menos de 1 mes</t>
  </si>
  <si>
    <t>Semanalmente</t>
  </si>
  <si>
    <r>
      <t xml:space="preserve">Contar con un mecanismo de información que permita visualizar en tiempo real la planta de personal y generar reportes, articulado con la nómina o independiente, diferenciando:
- </t>
    </r>
    <r>
      <rPr>
        <b/>
        <sz val="10"/>
        <color rgb="FF002060"/>
        <rFont val="Arial"/>
        <family val="2"/>
      </rPr>
      <t>Planta global y planta estructural, por grupos internos de trabajo</t>
    </r>
  </si>
  <si>
    <t>Incluido</t>
  </si>
  <si>
    <t>No se cuenta con mecanismos para identificar los empleos de la planta de personal ni los grupos internos de trabajo</t>
  </si>
  <si>
    <t>Se cuenta con información parcial acerca de los empleos de la planta de personal y los grupos internos de trabajo</t>
  </si>
  <si>
    <t>Se cuenta con un mecanismo que permite identificar los empleos que pertenecen a la planta global y a la planta estructural y los grupos internos de trabajo</t>
  </si>
  <si>
    <t>Se cuenta con un mecanismo digital que permite identificar los empleos que pertenecen a la planta global y a la planta estructural y los grupos internos de trabajo</t>
  </si>
  <si>
    <t>Se cuenta con un mecanismo digital que permite identificar los empleos que pertenecen a la planta global y a la planta estructural y los grupos internos de trabajo; así como generar reportes inmediatos</t>
  </si>
  <si>
    <r>
      <t xml:space="preserve">Contar con un mecanismo de información que permita visualizar en tiempo real la planta de personal y generar reportes, articulado con la nómina o independiente, diferenciando:
- </t>
    </r>
    <r>
      <rPr>
        <b/>
        <sz val="10"/>
        <color rgb="FF002060"/>
        <rFont val="Arial"/>
        <family val="2"/>
      </rPr>
      <t>Tipos de vinculación, nivel, código, grado</t>
    </r>
  </si>
  <si>
    <t>Caracterización actualizada periódicamente</t>
  </si>
  <si>
    <t>No se cuenta con mecanismos para identificar a los servidores por su tipo de vinculación, nivel, código y grado</t>
  </si>
  <si>
    <t>Se cuenta con información parcial acerca de los servidores por su tipo de vinculación, nivel, código y grado</t>
  </si>
  <si>
    <t>Se cuenta con un mecanismo que permite identificar a los servidores por su tipo de vinculación, nivel, código y grado</t>
  </si>
  <si>
    <t>Se cuenta con un mecanismo digital que permite identificar los servidores por su tipo de vinculación, nivel, código y grado</t>
  </si>
  <si>
    <t>Se cuenta con un mecanismo digital que permite identificar los servidores por su tipo de vinculación, nivel, código y grado; así como generar reportes inmediatos y confiables</t>
  </si>
  <si>
    <r>
      <t xml:space="preserve">Contar con un mecanismo de información que permita visualizar en tiempo real la planta de personal y generar reportes, articulado con la nómina o independiente, diferenciando:
- </t>
    </r>
    <r>
      <rPr>
        <b/>
        <sz val="10"/>
        <color rgb="FF002060"/>
        <rFont val="Arial"/>
        <family val="2"/>
      </rPr>
      <t>Antigüedad en el Estado, nivel académico y género</t>
    </r>
  </si>
  <si>
    <t>No se cuenta con mecanismos para identificar la antigüedad de los servidores, el nivel académico y el género</t>
  </si>
  <si>
    <t>Se cuenta con información parcial acerca de la antigüedad de los servidores, el nivel académico y el género</t>
  </si>
  <si>
    <t>Se cuenta con un mecanismo que permite identificar la antigüedad de los servidores, el nivel académico y el género</t>
  </si>
  <si>
    <t>Se cuenta con un mecanismo digital que permite identificar la antigüedad de los servidores, el nivel académico y el género</t>
  </si>
  <si>
    <t>Se cuenta con un mecanismo digital que permite identificar la antigüedad de los servidores, el nivel académico y el género; así como generar reportes inmediatos y confiables</t>
  </si>
  <si>
    <r>
      <t>Contar con un mecanismo de información que permita visualizar en tiempo real la planta de personal y generar reportes, articulado con la nómina o independiente, diferenciando:
-</t>
    </r>
    <r>
      <rPr>
        <b/>
        <sz val="10"/>
        <color rgb="FF002060"/>
        <rFont val="Arial"/>
        <family val="2"/>
      </rPr>
      <t xml:space="preserve"> Cargos en vacancia definitiva o temporal por niveles</t>
    </r>
  </si>
  <si>
    <t>No se cuenta con mecanismos para identificar los empleos que se encuentran en vacancia definitiva o temporal por niveles</t>
  </si>
  <si>
    <t>Se cuenta con información parcial acerca de los empleos que se encuentran en vacancia definitiva o temporal por niveles</t>
  </si>
  <si>
    <t>Se cuenta con un mecanismo que permite identificar los empleos que se encuentran en vacancia definitiva o temporal por niveles</t>
  </si>
  <si>
    <t>Se cuenta con un mecanismo digital que permite identificar los empleos que se encuentran en vacancia definitiva o temporal por niveles</t>
  </si>
  <si>
    <t>Se cuenta con un mecanismo digital que permite identificar los empleos que se encuentran en vacancia definitiva o temporal por niveles; así como generar reportes inmediatos y confiables</t>
  </si>
  <si>
    <r>
      <t xml:space="preserve">Contar con un mecanismo de información que permita visualizar en tiempo real la planta de personal y generar reportes, articulado con la nómina o independiente, diferenciando:
</t>
    </r>
    <r>
      <rPr>
        <b/>
        <sz val="10"/>
        <color rgb="FF002060"/>
        <rFont val="Arial"/>
        <family val="2"/>
      </rPr>
      <t>- Perfiles de Empleos</t>
    </r>
  </si>
  <si>
    <t>No se cuenta con mecanismos para identificar los perfiles de todos los empleos de la planta de personal</t>
  </si>
  <si>
    <t>Se cuenta con información parcial acerca de los perfiles de todos los empleos de la planta de personal</t>
  </si>
  <si>
    <t>Se cuenta con un mecanismo que permite identificar los perfiles de todos los empleos de la planta de personal</t>
  </si>
  <si>
    <t>Se cuenta con un mecanismo digital que permite identificar los perfiles de todos los empleos de la planta de personal, diferenciando requisitos de estudios y experiencia, equivalencias y conocimientos requeridos</t>
  </si>
  <si>
    <t>Se cuenta con un mecanismo digital que permite identificar los perfiles de todos los empleos de la planta de personal, diferenciando requisitos de estudios y experiencia, equivalencias y conocimientos requeridos, y que genera reportes confiables y oportunos por cada característica</t>
  </si>
  <si>
    <r>
      <t xml:space="preserve">Contar con un mecanismo de información que permita visualizar en tiempo real la planta de personal y generar reportes, articulado con la nómina o independiente, diferenciando:
</t>
    </r>
    <r>
      <rPr>
        <b/>
        <sz val="10"/>
        <color rgb="FF002060"/>
        <rFont val="Arial"/>
        <family val="2"/>
      </rPr>
      <t>- Personas con discapacidad, pre pensionados, cabezas de familia, pertenecientes a grupos étnicos o con fuero sindical</t>
    </r>
  </si>
  <si>
    <t>No se cuenta con mecanismos para identificar las personas en situación de discapacidad, de pre pensión, cabezas de familia, pertenecientes a grupos étnicos o con fuero sindical</t>
  </si>
  <si>
    <t>Se cuenta con información parcial acerca de las personas con discapacidad, de pre pensión, cabezas de familia, pertenecientes a grupos étnicos o con fuero sindical</t>
  </si>
  <si>
    <t>Se cuenta con un mecanismo que permite identificar las personas en situación de discapacidad, de pre pensión, cabezas de familia, pertenecientes a grupos étnicos o con fuero sindical</t>
  </si>
  <si>
    <t>Se cuenta con un mecanismo digital que permite identificar las personas en situación de discapacidad, de pre pensión, cabezas de familia, pertenecientes a grupos étnicos o con fuero sindical</t>
  </si>
  <si>
    <t>Se cuenta con un mecanismo digital que permite identificar las personas en situación de discapacidad, de pre pensión, cabezas de familia, pertenecientes a grupos étnicos o con fuero sindical; así como generar reportes inmediatos y confiables</t>
  </si>
  <si>
    <t>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t>
  </si>
  <si>
    <t>Información recopilada y analizada</t>
  </si>
  <si>
    <t>No se cuenta con diagnósticos</t>
  </si>
  <si>
    <t>Se cuenta con el 25% de los diagnósticos y con su información analizada</t>
  </si>
  <si>
    <t>Se cuenta con el 50% de los diagnósticos y con su información analizada</t>
  </si>
  <si>
    <t>Se cuenta con el 80% de los diagnósticos y con su información analizada</t>
  </si>
  <si>
    <t>Se cuenta con el 100% de los diagnósticos y con su información analizada</t>
  </si>
  <si>
    <t>Planeación Estratégica</t>
  </si>
  <si>
    <t>Diseñar la planeación estratégica del talento humano, que contemple:</t>
  </si>
  <si>
    <t>Plan estratégico de talento humano</t>
  </si>
  <si>
    <t>No se elabora un plan estratégico de talento humano</t>
  </si>
  <si>
    <t>1 año</t>
  </si>
  <si>
    <t>Se elaboran planes para los diferentes temas de talento humano que no se encuentran articulados</t>
  </si>
  <si>
    <t>Se elabora un plan estratégico integral y articulado de talento humano, vinculado con el Plan de Acción Institucional</t>
  </si>
  <si>
    <t>Se elabora un plan estratégico integral y articulado de talento humano vinculado con el Plan de Acción Institucional y se ejecutan sus actividades</t>
  </si>
  <si>
    <t>Se elabora un plan estratégico integral y articulado de talento humano, vinculado con el Plan de Acción Institucional, se ejecutan sus actividades y se evalúa su eficacia</t>
  </si>
  <si>
    <t>14A</t>
  </si>
  <si>
    <t>Plan anual de vacantes y Plan de Previsión de Recursos Humanos que prevea y programe los recursos necesarios para proveer las vacantes mediante concurso</t>
  </si>
  <si>
    <t>Programación presupuestal con recursos contemplados para concursos</t>
  </si>
  <si>
    <t>No se elabora un plan anual de vacantes / plan de previsión de recursos humanos</t>
  </si>
  <si>
    <t>Se elabora un plan anual de vacantes / plan de previsión de recursos humanos que no se incluye en el plan estratégico de talento humano</t>
  </si>
  <si>
    <t>El plan estratégico de talento humano incluye un plan anual de vacantes / plan de previsión de recursos humanos</t>
  </si>
  <si>
    <t>El plan estratégico de talento humano incluye un plan anual de vacantes / plan de previsión de recursos humanos que programa los recursos para concursos</t>
  </si>
  <si>
    <t>El plan estratégico de talento humano incluye un plan anual de vacantes / plan de previsión de recursos humanos que programa los recursos para concursos y que se ejecuta oportunamente</t>
  </si>
  <si>
    <t>14B</t>
  </si>
  <si>
    <t>Plan Institucional de Capacitación</t>
  </si>
  <si>
    <t>No se elabora un plan institucional de capacitación</t>
  </si>
  <si>
    <t>Se elabora un plan institucional de capacitación que no se incluye en el plan estratégico de talento humano</t>
  </si>
  <si>
    <t>El plan estratégico de talento humano incluye un Plan Institucional de Capacitación</t>
  </si>
  <si>
    <t>El plan estratégico de talento humano incluye un Plan Institucional de Capacitación que se ejecuta de acuerdo con lo planificado</t>
  </si>
  <si>
    <t>El plan estratégico de talento humano incluye un Plan Institucional de Capacitación que se ejecuta de acuerdo con lo planificado y al que se le evalúa la eficacia de su implementación</t>
  </si>
  <si>
    <t>14C</t>
  </si>
  <si>
    <t>Plan de bienestar e incentivos</t>
  </si>
  <si>
    <t>No se elabora un plan de bienestar e incentivos</t>
  </si>
  <si>
    <t>Se elabora un plan de bienestar e incentivos que no se incluye en el plan estratégico de talento humano</t>
  </si>
  <si>
    <t>El plan estratégico de talento humano incluye un Plan de Bienestar e Incentivos</t>
  </si>
  <si>
    <t>El plan estratégico de talento humano incluye un Plan de Bienestar e Incentivos que se ejecuta de acuerdo con lo planificado</t>
  </si>
  <si>
    <t>El plan estratégico de talento humano incluye un Plan de Bienestar e Incentivos que se ejecuta de acuerdo con lo planificado y al que se le evalúa la eficacia de su implementación</t>
  </si>
  <si>
    <t>14D</t>
  </si>
  <si>
    <t>Plan de seguridad y salud en el trabajo</t>
  </si>
  <si>
    <t>No se elabora un plan de seguridad y salud en el trabajo</t>
  </si>
  <si>
    <t>Se elabora un plan de seguridad y salud en el trabajo que no se incluye en el plan estratégico de talento humano</t>
  </si>
  <si>
    <t>El plan estratégico de talento humano incluye un Plan de Seguridad y Salud en el Trabajo</t>
  </si>
  <si>
    <t>El plan estratégico de talento humano incluye un Plan de Seguridad y Salud en el Trabajo que se ejecuta de acuerdo con lo planificado</t>
  </si>
  <si>
    <t>El plan estratégico de talento humano incluye un Plan de Seguridad y Salud en el Trabajo que se ejecuta de acuerdo con lo planificado y al que se le evalúa la eficacia de su implementación</t>
  </si>
  <si>
    <t>14E</t>
  </si>
  <si>
    <t>Monitoreo y seguimiento del SIGEP</t>
  </si>
  <si>
    <t>No se planea el monitoreo y seguimiento del SIGEP</t>
  </si>
  <si>
    <t>El plan estratégico de talento humano incluye el monitoreo y seguimiento del SIGEP</t>
  </si>
  <si>
    <t>El plan estratégico de talento humano incluye el monitoreo y seguimiento del SIGEP que se ejecuta de acuerdo con lo planificado</t>
  </si>
  <si>
    <t>El porcentaje de vinculación de los servidores públicos y la gestión de contratistas en la entidad esta por encima del 90%.</t>
  </si>
  <si>
    <t>El plan estratégico de talento humano incluye el monitoreo y seguimiento del SIGEP que se ejecuta de acuerdo con lo planificado y al que se le evalúa la eficacia de su implementación</t>
  </si>
  <si>
    <t>14F</t>
  </si>
  <si>
    <t>Evaluación de desempeño</t>
  </si>
  <si>
    <t>No se planea el proceso de evaluación del desempeño</t>
  </si>
  <si>
    <t>Se planea el proceso de evaluación del desempeño pero no se incluye en el plan estratégico de talento humano</t>
  </si>
  <si>
    <t>El plan estratégico de talento humano incluye el proceso de Evaluación del Desempeño</t>
  </si>
  <si>
    <t>El plan estratégico de talento humano incluye el proceso de Evaluación del Desempeño, y se ejecuta de acuerdo con las fases planificadas</t>
  </si>
  <si>
    <t>El plan estratégico de talento humano incluye el criterios unificados para el proceso de Evaluación del Desempeño, articulados con el plan de acción de la entidad y se ejecuta de acuerdo con las fases planificadas y se evalúa la eficacia de su implementación</t>
  </si>
  <si>
    <t>14G</t>
  </si>
  <si>
    <t>Inducción y reinducción (Se agrega en el Plan Estratégico de Talento Humano, dado que éste contiene al Plan Institucional de Capacitación - Decreto 612 de 2018)</t>
  </si>
  <si>
    <t>No se planea la inducción y reinducción</t>
  </si>
  <si>
    <t>Se planea la inducción y reinducción pero no se incluye en el plan estratégico de talento humano</t>
  </si>
  <si>
    <t>El plan estratégico de talento humano incluye la Inducción y Reinducción</t>
  </si>
  <si>
    <t>El plan estratégico de talento humano incluye la Inducción y Reinducción y se ejecuta de acuerdo con lo planificado</t>
  </si>
  <si>
    <t>El plan estratégico de talento humano incluye la Inducción y Reinducción, se ejecuta de acuerdo con lo planificado y se le evalúa la eficacia de su implementación</t>
  </si>
  <si>
    <t>14H</t>
  </si>
  <si>
    <t>Medición, análisis y mejoramiento del clima organizacional (Se agrega en el Plan estratégico de Talento Humano, dado que éste contiene al Plan de Bienestar y Estímulos - Decreto 612 de 2018)</t>
  </si>
  <si>
    <t>No se planea la medición, análisis y mejoramiento del clima organizacional</t>
  </si>
  <si>
    <t>Se planea la medición, análisis y mejoramiento del clima organizacional pero no se incluye en el plan estratégico de talento humano</t>
  </si>
  <si>
    <t>El plan estratégico de talento humano incluye el tema de Clima organizacional</t>
  </si>
  <si>
    <t>El plan estratégico de talento humano incluye el tema de Clima organizacional y se ejecuta de acuerdo con lo planificado</t>
  </si>
  <si>
    <t>El plan estratégico de talento humano incluye valoraciones del clima organizacional,  se ejecuta de acuerdo con lo planificado y se evalúa la eficacia de su implementación</t>
  </si>
  <si>
    <t>Manual de funciones y competencias</t>
  </si>
  <si>
    <t>Contar con un manual de funciones y competencias ajustado a las directrices vigentes</t>
  </si>
  <si>
    <t>Manual de funciones y competencias ajustado a las directrices vigentes</t>
  </si>
  <si>
    <t>No se cuenta con un manual de funciones y competencias ajustado a las directrices vigentes</t>
  </si>
  <si>
    <t>Se elabora un manual de funciones y competencias que no se encuentra totalmente ajustado a las directrices vigentes</t>
  </si>
  <si>
    <t>Existe un manual de funciones que incluye las funciones y los perfiles de todos los empleos de la entidad por núcleos básicos del conocimiento, así como las competencias del Decreto 1083 de 2015 y del Catálogo de Competencias.</t>
  </si>
  <si>
    <t>Existe un manual de funciones que incluye las funciones y los perfiles de todos los empleos de la entidad por núcleos básicos del conocimiento, así como las competencias del Decreto 1083 de 2015, actualizado y abierto para consulta de toda la Entidad</t>
  </si>
  <si>
    <t>Existe un manual de funciones que incluye las funciones y los perfiles de todos los empleos de la entidad por núcleos básicos del conocimiento, así como las competencias del Decreto 1083 de 2015 y competencias funcionales, actualizado y abierto para consulta de toda la Entidad</t>
  </si>
  <si>
    <t>Arreglo institucional</t>
  </si>
  <si>
    <t>Contar con un área estratégica para la gerencia del TH</t>
  </si>
  <si>
    <t>Área de Talento Humano incluida en el nivel estratégico de la estructura de la entidad</t>
  </si>
  <si>
    <t xml:space="preserve">El área de Talento Humano no participa en el direccionamiento estratégico de la entidad ni lo involucra en su planeación </t>
  </si>
  <si>
    <t>El área de Talento Humano acata y recoge el direccionamiento estratégico de la entidad</t>
  </si>
  <si>
    <t>El área de Talento Humano involucra en su planeación el direccionamiento estratégico de la entidad</t>
  </si>
  <si>
    <t>El área de Talento Humano participa en la planeación estratégica de la entidad</t>
  </si>
  <si>
    <t>El área de Talento Humano involucra el direccionamiento estratégico de la entidad y participa en la planeación estratégica de la entidad</t>
  </si>
  <si>
    <t>INGRESO</t>
  </si>
  <si>
    <t>Provisión del empleo</t>
  </si>
  <si>
    <t>Proveer las vacantes definitivas de forma temporal mediante la figura de encargo, eficientemente</t>
  </si>
  <si>
    <t>Tiempo de cubrimiento de vacantes temporales mediante encargo</t>
  </si>
  <si>
    <t>El tiempo promedio de cubrimiento de vacantes en forma temporal mediante encargo es de 6 meses o mas</t>
  </si>
  <si>
    <t>El tiempo promedio de cubrimiento de vacantes en forma temporal mediante encargo es de 5 meses o mas</t>
  </si>
  <si>
    <t>El tiempo promedio de cubrimiento de vacantes en forma temporal mediante encargo es de 4 meses o mas</t>
  </si>
  <si>
    <t>El tiempo promedio de cubrimiento de vacantes en forma temporal mediante encargo es de 3 meses o menos</t>
  </si>
  <si>
    <t>El tiempo promedio de cubrimiento de vacantes en forma temporal mediante encargo es de 2 mes o menos</t>
  </si>
  <si>
    <t>Proveer las vacantes definitivas oportunamente, de acuerdo con el Plan Anual de Vacantes</t>
  </si>
  <si>
    <t>Proporción de provisionales sobre el total de servidores</t>
  </si>
  <si>
    <t>Proporción de provisionales mayor al 30% de la planta total</t>
  </si>
  <si>
    <t>Proporción de provisionales menor o igual al 30% de la planta total</t>
  </si>
  <si>
    <t>Proporción de provisionales menor o igual al 20% de la planta total</t>
  </si>
  <si>
    <t>Proporción de provisionales menor o igual al 15% de la planta total</t>
  </si>
  <si>
    <t>Proporción de provisionales menor o igual al 10% de la planta total</t>
  </si>
  <si>
    <t>Proveer las vacantes definitivas temporalmente mediante nombramientos provisionales, eficientemente</t>
  </si>
  <si>
    <t>Tiempo promedio de provisión de vacantes temporales mediante provisionalidad</t>
  </si>
  <si>
    <t>El tiempo promedio de cubrimiento de vacantes en forma temporal mediante provisionalidad es de 6 meses o mas</t>
  </si>
  <si>
    <t>El tiempo promedio de cubrimiento de vacantes en forma temporal mediante provisionalidad es de 5 meses o mas</t>
  </si>
  <si>
    <t>El tiempo promedio de cubrimiento de vacantes en forma temporal mediante provisionalidad es de 4 meses o mas</t>
  </si>
  <si>
    <t>El tiempo promedio de cubrimiento de vacantes en forma temporal mediante provisionalidad es de 3 mes o menos</t>
  </si>
  <si>
    <t>El tiempo promedio de cubrimiento de vacantes en forma temporal mediante provisionalidad es de 2 mes o menos</t>
  </si>
  <si>
    <t>Contar con las listas de elegibles vigentes en su entidad hasta su vencimiento</t>
  </si>
  <si>
    <t>Verificación de listas de elegibles vigentes para la Entidad</t>
  </si>
  <si>
    <t>La entidad no ha realizado concursos para proveer vacantes en forma definitiva en los últimos años</t>
  </si>
  <si>
    <t>No se ha utilizado el Banco de Listas de Elegibles como alternativa para proveer empleos en forma definitiva</t>
  </si>
  <si>
    <t>Cuando surge una vacante se verifica con la CNSC si hay lista de elegibles vigente para ese empleo</t>
  </si>
  <si>
    <t>Cuando surge una vacante, se utilizan las listas de elegibles vigentes de acuerdo con la información de la CNSC</t>
  </si>
  <si>
    <t>Cuando surge una vacante, se utilizan las listas de elegibles vigentes de acuerdo con la información de la CNSC o se procede a la provisión temporal de forma rápida y oportuna con personal competente</t>
  </si>
  <si>
    <t>Contar con mecanismos para verificar si existen servidores de carrera administrativa con derecho preferencial para ser encargados</t>
  </si>
  <si>
    <t>Mecanismo adecuado para verificar derechos preferenciales</t>
  </si>
  <si>
    <t>No se verifica si hay servidores con derecho preferencial para ocupar vacantes en encargo</t>
  </si>
  <si>
    <t>Se verifica si hay servidores con derecho preferencial para ocupar vacantes de manera aleatoria</t>
  </si>
  <si>
    <t>Cuando se genera una vacante de carrera, se acude a las historias laborales para revisar posibles servidores con derecho preferencial</t>
  </si>
  <si>
    <t>Existe un mecanismo interno más ágil que la revisión de las historias laborales para verificar si existen servidores de carrera con derecho preferencial para una eventual vacante de carrera</t>
  </si>
  <si>
    <t>Existe un mecanismo digital ágil y confiable para verificar si existen servidores de carrera con derecho preferencial para una eventual vacante de carrera, que genera reportes oportunos y verificables</t>
  </si>
  <si>
    <t>Contar con la trazabilidad electrónica o física de la historia laboral de cada servidor</t>
  </si>
  <si>
    <t>Historia laboral electrónica y física de cada servidor</t>
  </si>
  <si>
    <t>Las historias laborales no tienen una organización específica</t>
  </si>
  <si>
    <t>Las historias laborales están organizadas con base en una metodología propia de la entidad</t>
  </si>
  <si>
    <t>Las historias laborales se encuentran organizadas de acuerdo con las tablas de retención documental</t>
  </si>
  <si>
    <t>Existen registros electrónicos de las hojas de vida que permiten contar con información oportuna y confiable</t>
  </si>
  <si>
    <t>La información electrónica de la hoja de vida de cada servidor incluye los datos personales, los estudios, la experiencia y demás datos relevantes para la toma de decisiones</t>
  </si>
  <si>
    <t>Registrar y analizar las vacantes y los tiempos de cubrimiento, especialmente de los gerentes públicos</t>
  </si>
  <si>
    <t>Mecanismo para registrar los tiempos de cubrimiento de vacantes establecido</t>
  </si>
  <si>
    <t>No se cuenta con un mecanismo para registrar y analizar las vacantes y los tiempos de cubrimiento, especialmente de los gerentes públicos</t>
  </si>
  <si>
    <t>Se realizan conteos de vacantes y de los tiempos de cubrimiento que se actualizan solo cuando se solicitan reportes</t>
  </si>
  <si>
    <t>Se cuenta con un mecanismo para identificar las vacantes en tiempo real, especialmente de los gerentes públicos</t>
  </si>
  <si>
    <t>Se cuenta con un mecanismo para identificar las vacantes en tiempo real, especialmente de los gerentes públicos, que permite conocer el tiempo de cubrimiento de las vacantes</t>
  </si>
  <si>
    <t>Se cuenta con un mecanismo para identificar las vacantes en tiempo real, especialmente de los gerentes públicos, que permite conocer el tiempo de cubrimiento de las vacantes y genera alertas para su cubrimiento oportuno</t>
  </si>
  <si>
    <t>Coordinar lo pertinente para que los servidores públicos de las entidades del orden nacional presenten la Declaración de Bienes y Rentas entre el 1° de abril y el 31 de mayo de cada vigencia; y los del orden territorial entre el 1° de junio y el 31 de julio de cada vigencia.</t>
  </si>
  <si>
    <t>Porcentaje de servidores que presentaron la Declaración Juramentada de Bienes y Rentas en el plazo estipulado</t>
  </si>
  <si>
    <t>Del 0% al 20% de los servidores públicos presentaron la Declaración de Bienes y Rentas en el plazo estipulado</t>
  </si>
  <si>
    <t>Del 21% al 40% de los servidores públicos presentaron la Declaración de Bienes y Rentas en el plazo estipulado</t>
  </si>
  <si>
    <t>Del 41% al 60% de los servidores públicos presentaron la Declaración de Bienes y Rentas en el plazo estipulado</t>
  </si>
  <si>
    <t>Del 61% al 80% de los servidores públicos presentaron la Declaración de Bienes y Rentas en el plazo estipulado</t>
  </si>
  <si>
    <t>Del 81% al 100% de los servidores públicos presentaron la Declaración de Bienes y Rentas en el plazo estipulado</t>
  </si>
  <si>
    <t>Meritocracia</t>
  </si>
  <si>
    <t>Contar con mecanismos para evaluar competencias para los candidatos a cubrir vacantes temporales o de libre nombramiento y remoción.</t>
  </si>
  <si>
    <t>Mecanismo para evaluar competencias establecido mediante resolución/convenio</t>
  </si>
  <si>
    <t>No se evalúan competencias para los candidatos a cubrir vacantes temporales o de libre nombramiento y remoción</t>
  </si>
  <si>
    <t>Se evalúan competencias para algunas vacantes pero no para todas</t>
  </si>
  <si>
    <t>Se evalúan competencias con el acompañamiento de Función Pública</t>
  </si>
  <si>
    <t>Se evalúan competencias con el acompañamiento de Función Pública o de otra entidad competente</t>
  </si>
  <si>
    <t>Se evalúan competencias mediante mecanismos propios acompañado de Función Pública o de otra entidad competente</t>
  </si>
  <si>
    <t xml:space="preserve">Enviar oportunamente las solicitudes de inscripción o de actualización en carrera administrativa a la CNSC </t>
  </si>
  <si>
    <t>Trámite oportuno de las solicitudes de inscripción o actualización de carrera administrativa ante la CNSC</t>
  </si>
  <si>
    <t>No se envían solicitudes de inscripción o de actualización en carrera administrativa a la CNSC</t>
  </si>
  <si>
    <t>Se envían algunas de las solicitudes de inscripción o de actualización en carrera administrativa a la CNSC</t>
  </si>
  <si>
    <t>Se envían oportunamente algunas de las solicitudes de inscripción o de actualización en carrera administrativa a la CNSC</t>
  </si>
  <si>
    <t>Se envían oportunamente y en su totalidad las solicitudes de inscripción o de actualización en carrera administrativa a la CNSC</t>
  </si>
  <si>
    <t>Se envían oportunamente y en su totalidad las solicitudes de inscripción o de actualización en carrera administrativa a la CNSC, y se hace el seguimiento y el registro correspondiente</t>
  </si>
  <si>
    <t>Gestión del desempeño</t>
  </si>
  <si>
    <t>Verificar que se realice adecuadamente la evaluación de periodo de prueba a los servidores nuevos de carrera administrativa, de acuerdo con la normatividad vigente</t>
  </si>
  <si>
    <t>Evaluaciones de periodo de prueba adecuada y oportunamente realizadas</t>
  </si>
  <si>
    <t>No se realizan las evaluaciones de periodo de prueba</t>
  </si>
  <si>
    <t>Se realizan las evaluaciones de periodo de prueba pero no siempre dentro de los plazos establecidos</t>
  </si>
  <si>
    <t>Se realiza oportunamente la evaluación de periodo de prueba</t>
  </si>
  <si>
    <t>La fijación de compromisos para la evaluación de periodo de prueba se realiza antes del primer mes de vinculación</t>
  </si>
  <si>
    <t>Los resultados de la evaluación de periodo de prueba se utilizan como insumo para el plan de capacitación o el plan de mejoramiento individual</t>
  </si>
  <si>
    <t>Conocimiento institucional</t>
  </si>
  <si>
    <t>Realizar inducción a todo servidor público que se vincule a la entidad</t>
  </si>
  <si>
    <t>Evidencia de inducción de los servidores públicos</t>
  </si>
  <si>
    <t>No se realiza inducción a los servidores públicos nuevos</t>
  </si>
  <si>
    <t>Se realiza inducción a algunos servidores públicos nuevos, o no se realiza en los plazos establecidos</t>
  </si>
  <si>
    <t>Se realiza oportunamente la inducción de servidores públicos (antes de tres meses de posesionados)</t>
  </si>
  <si>
    <t>Se realiza la inducción antes de que el servidor público cumpla un mes de vinculación</t>
  </si>
  <si>
    <t>Se realiza la inducción antes de que el servidor público cumpla un mes de vinculación y se evalúa su eficacia</t>
  </si>
  <si>
    <t>Inclusión</t>
  </si>
  <si>
    <t>Cumplimiento del Decreto 2011 de 2017 relacionado con el porcentaje de vinculación de personas con discapacidad en la planta de empleos de la entidad</t>
  </si>
  <si>
    <t>Implementación de la normatividad vigente sobre discapacidad</t>
  </si>
  <si>
    <t>El puntaje de este ítem corresponde al porcentaje de vinculación del personas con discapacidad, en función del porcentaje de cumplimiento establecido en el decreto, (Ejemplo: Si una entidad debe vincular a 10 personas con discapacidad y tiene 2 personas con discapacidad vinculas su calificación será del 20%)</t>
  </si>
  <si>
    <t>DESARROLLO</t>
  </si>
  <si>
    <t>Realizar reinducción a todos los servidores máximo cada dos años</t>
  </si>
  <si>
    <t>Evidencia de reinducción de los servidores públicos</t>
  </si>
  <si>
    <t>No se realiza reinducción a los servidores públicos</t>
  </si>
  <si>
    <t>2 años</t>
  </si>
  <si>
    <t>Eventualmente se han realizado reinducciones a los servidores públicos</t>
  </si>
  <si>
    <t>Se realiza la reinducción a mas tardar cada dos años</t>
  </si>
  <si>
    <t>Se realiza la reinducción a mas tardar cada dos años con la participación del 100% de los servidores</t>
  </si>
  <si>
    <t>Se realiza la reinducción a mas tardar cada dos años con la participación del 100% de los servidores y se evalúa su eficacia</t>
  </si>
  <si>
    <t>Llevar registros apropiados del número de gerentes públicos que hay en la entidad, así como de su movilidad</t>
  </si>
  <si>
    <t>Mecanismo que registra los gerentes públicos</t>
  </si>
  <si>
    <t>No existen registros de los gerentes públicos y de su movilidad</t>
  </si>
  <si>
    <t>Existen registros parciales o incompletos sobre los gerentes públicos</t>
  </si>
  <si>
    <t>Se registra el número de gerentes públicos</t>
  </si>
  <si>
    <t>Se registra el número de gerentes públicos, con la correspondiente caracterización (descripción de sus perfiles y datos generales)</t>
  </si>
  <si>
    <t>Se registra el número de gerentes públicos, con la correspondiente caracterización (descripción de sus perfiles y datos generales), y se pueden generar reportes de caracterización, gestión de desarrollo y gestión de rendimiento</t>
  </si>
  <si>
    <t>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t>
  </si>
  <si>
    <t>Indicadores actualizados y confiables</t>
  </si>
  <si>
    <t>No se cuenta con información sobre indicadores claves</t>
  </si>
  <si>
    <t>Se cuenta con información parcial o incompleta sobre indicadores claves</t>
  </si>
  <si>
    <t>Se cuenta con la información sobre indicadores claves</t>
  </si>
  <si>
    <t>Se cuenta con la información sobre indicadores claves de manera digital</t>
  </si>
  <si>
    <t>Se cuenta con la información sobre indicadores claves de manera digital, y se pueden generar reportes confiables de manera inmediata</t>
  </si>
  <si>
    <t>Movilidad:
Contar con información confiable sobre los Servidores que dados sus conocimientos y habilidades, potencialmente puedan ser reubicados en otras dependencias, encargarse en otro empleo o se les pueda comisionar para desempeñar cargos de libre nombramiento y remoción.</t>
  </si>
  <si>
    <t>Información actualizada, completa y confiable</t>
  </si>
  <si>
    <t>No se cuenta con información sobre servidores con expectativas de movilidad</t>
  </si>
  <si>
    <t>Se cuenta con información parcial o incompleta sobre servidores con expectativas de movilidad</t>
  </si>
  <si>
    <t>Se cuenta con la información sobre servidores con expectativas de movilidad</t>
  </si>
  <si>
    <t>Se cuenta con la información sobre servidores con expectativas de movilidad de manera digital</t>
  </si>
  <si>
    <t>Se cuenta con la información sobre servidores con expectativas de movilidad de manera digital y se pueden generar reportes confiables de manera inmediata</t>
  </si>
  <si>
    <t>Llevar registros de todas las actividades de bienestar y capacitación realizadas, y contar con información sistematizada sobre número de asistentes y servidores que participaron en las actividades, incluyendo familiares.</t>
  </si>
  <si>
    <t>Registros organizados de las actividades en información sistematizada</t>
  </si>
  <si>
    <t>No se llevan registros de las actividades ni de los asistentes a las actividades de bienestar y capacitación</t>
  </si>
  <si>
    <t>Se llevan registros incompletos o parciales de las actividades de bienestar y capacitación</t>
  </si>
  <si>
    <t>Se llevan los registros de las actividades y asistentes a las actividades de bienestar y capacitación</t>
  </si>
  <si>
    <t>Se llevan los registros de las actividades y asistentes a las actividades de bienestar y capacitación y se encuentran sistematizados</t>
  </si>
  <si>
    <t>Se llevan los registros de las actividades y asistentes a las actividades de bienestar y capacitación, se encuentran sistematizados y pueden generar cualquier reporte requerido con esta información</t>
  </si>
  <si>
    <t>Adopción mediante acto administrativo del sistema de evaluación del desempeño y los acuerdos de gestión</t>
  </si>
  <si>
    <t>Sistema de evaluación de desempeño y de acuerdos de gestión adoptados mediante acto administrativo</t>
  </si>
  <si>
    <t>No se ha revisado ni analizado la adopción del sistema de evaluación de desempeño y de las directrices de acuerdos de gestión</t>
  </si>
  <si>
    <t>Se ha contemplado la adopción del sistema de evaluación del desempeño pero no se ha ejecutado</t>
  </si>
  <si>
    <t>Se ha revisado y analizado la adopción del sistema de evaluación de desempeño y de las directrices de acuerdos de gestión y se han preparado los actos administrativos</t>
  </si>
  <si>
    <t>El sistema de evaluación de desempeño y los acuerdos de gestión fueron adoptados mediante acto administrativo</t>
  </si>
  <si>
    <t>Se ha revisado la eficacia del sistema de evaluación del desempeño y de los acuerdos de gestión a partir del plan de acción de la entidad y del manual de funciones y competencias.</t>
  </si>
  <si>
    <t>Se ha facilitado el proceso de acuerdos de gestión implementando la normatividad vigente y haciendo las capacitaciones correspondientes</t>
  </si>
  <si>
    <t>Acuerdos de gestión concertados y evaluados</t>
  </si>
  <si>
    <t>No se ha implementado la normatividad vigente sobre acuerdos de gestión</t>
  </si>
  <si>
    <t>Se han iniciado la sensibilización y la capacitación a los gerentes públicos sobre acuerdos de gestión</t>
  </si>
  <si>
    <t>Se han adoptado y suministrado a los gerentes públicos los instrumentos adoptados para la suscripción de los acuerdos de gestión</t>
  </si>
  <si>
    <t>Se ha registrado la información de la evaluación de los acuerdos de gestión</t>
  </si>
  <si>
    <t>Se han implementado mejoras en las competencias de los gerentes públicos como resultado de los acuerdos de gestión</t>
  </si>
  <si>
    <t>Llevar a cabo las labores de evaluación de desempeño de conformidad con la normatividad vigente y llevar los registros correspondientes, en sus respectivas fases.</t>
  </si>
  <si>
    <t>Registro de evaluaciones de desempeño</t>
  </si>
  <si>
    <t>No se realiza la evaluación de desempeño en la entidad</t>
  </si>
  <si>
    <t>Se realizan algunas fases del proceso de evaluación de desempeño en la entidad</t>
  </si>
  <si>
    <t>Se ha realizado en su totalidad el proceso de evaluación del desempeño, con todas sus fases</t>
  </si>
  <si>
    <t>Se cuenta con información confiable y en tiempo real de las calificaciones de desempeño de todos los servidores evaluados</t>
  </si>
  <si>
    <t>Se cuenta con información confiable y en tiempo real de las calificaciones de desempeño de todos los servidores evaluados y se ha elaborado un análisis de los resultados obtenidos como insumo para la mejora</t>
  </si>
  <si>
    <t>Establecer y hacer seguimiento a los planes de mejoramiento individual teniendo en cuenta:</t>
  </si>
  <si>
    <t>No. de Planes de mejoramiento establecidos sobre total de servidores</t>
  </si>
  <si>
    <t>No se han establecido y hecho seguimiento a los planes de mejoramiento individual de los servidores públicos</t>
  </si>
  <si>
    <t>Se han establecido y hecho seguimiento a los planes de mejoramiento individual de menos del 40% de los servidores públicos</t>
  </si>
  <si>
    <t>Se han establecido y hecho seguimiento a los planes de mejoramiento individual de menos del 60% de los servidores públicos</t>
  </si>
  <si>
    <t>Se han establecido y hecho seguimiento a los planes de mejoramiento individual de menos del 80% de los servidores públicos</t>
  </si>
  <si>
    <t>Se han establecido y hecho seguimiento a los planes de mejoramiento individual de todos los servidores públicos</t>
  </si>
  <si>
    <t>38A</t>
  </si>
  <si>
    <t>Evaluación del desempeño</t>
  </si>
  <si>
    <t>No se han realizado planes de mejoramiento individual en la entidad</t>
  </si>
  <si>
    <t>Se elaboran planes de mejoramiento individual pero no han tenido en cuenta como insumo la evaluación del desempeño</t>
  </si>
  <si>
    <t>Los planes de mejoramiento individual han tenido en cuenta como insumo la evaluación del desempeño</t>
  </si>
  <si>
    <t>Los planes de mejoramiento individual han tenido en cuenta como insumo la evaluación del desempeño y se han registrado actividades en respuesta a ese insumo</t>
  </si>
  <si>
    <t>Los planes de mejoramiento individual han tenido en cuenta como insumo la evaluación del desempeño, se han registrado actividades en respuesta a ese insumo y se han revisado para verificar la mejora</t>
  </si>
  <si>
    <t>38B</t>
  </si>
  <si>
    <t>Diagnóstico de necesidades de capacitación realizada por Talento Humano</t>
  </si>
  <si>
    <t>Se elaboran planes de mejoramiento individual pero no han tenido en cuenta como insumo un diagnóstico de necesidades de capacitación</t>
  </si>
  <si>
    <t>Los planes de mejoramiento individual han tenido en cuenta como insumo un diagnóstico de necesidades de capacitación</t>
  </si>
  <si>
    <t>Los planes de mejoramiento individual han tenido en cuenta como insumo un diagnóstico de necesidades de capacitación y se han registrado actividades en respuesta a ese insumo</t>
  </si>
  <si>
    <t>Los planes de mejoramiento individual han tenido en cuenta como insumo un diagnóstico de necesidades de capacitación, se han registrado actividades en respuesta a ese insumo y se han revisado para verificar la mejora</t>
  </si>
  <si>
    <t>Establecer mecanismos de evaluación periódica del desempeño en torno al servicio al ciudadano diferentes a las obligatorias.</t>
  </si>
  <si>
    <t>Mecanismos establecidos</t>
  </si>
  <si>
    <t>No se han analizado mecanismos alternativos de evaluación periódica del desempeño en torno al servicio al ciudadano</t>
  </si>
  <si>
    <t>Se han analizado mecanismos alternativos de evaluación periódica del desempeño en torno al servicio al ciudadano</t>
  </si>
  <si>
    <t>Se ha determinado al menos un mecanismo viable de evaluación periódica del desempeño en torno al servicio al ciudadano</t>
  </si>
  <si>
    <t>Se han implementado mecanismos alternativos de evaluación periódica del desempeño en torno al servicio al ciudadano</t>
  </si>
  <si>
    <t>Se han implementado y evaluado mecanismos alternativos de evaluación periódica del desempeño en torno al servicio al ciudadano</t>
  </si>
  <si>
    <t>Capacitación</t>
  </si>
  <si>
    <t>Elaborar el plan institucional de capacitación (Formulación del Programa Institucional de Aprendizaje) teniendo en cuenta los 4 ejes temáticos del Plan Nacional de Formación y Capacitación 2020- 2030 y alineado a las nuevas dinámicas de la industria 4.0., así como los siguientes elementos:</t>
  </si>
  <si>
    <t>Plan de capacitación establecido mediante resolución</t>
  </si>
  <si>
    <t>No se elaboró el Plan Institucional de Capacitación (Formulación del Programa Institucional de Aprendizaje)</t>
  </si>
  <si>
    <t>Se elaboró el Plan Institucional de Capacitación (Formulación del Programa Institucional de Aprendizaje) pero no se ha expedido mediante acto administrativo</t>
  </si>
  <si>
    <t>Se elaboró el Plan Institucional de Capacitación (Formulación del Programa Institucional de Aprendizaje) mediante acto administrativo</t>
  </si>
  <si>
    <t>Se elaboró el Plan Institucional de Capacitación (Formulación del Programa Institucional de Aprendizaje) mediante acto administrativo y se ejecutaron el 100% de las actividades con la evidencia documentada correspondiente</t>
  </si>
  <si>
    <t>Se elaboró el Plan Institucional de Capacitación (Formulación del Programa Institucional de Aprendizaje) mediante acto administrativo, se ejecutaron el 100% de las actividades con la evidencia documentada correspondiente y se evaluó su eficacia</t>
  </si>
  <si>
    <t>40A</t>
  </si>
  <si>
    <t>Diagnóstico de necesidades de la entidad y de los gerentes públicos</t>
  </si>
  <si>
    <t>Tenido en cuenta</t>
  </si>
  <si>
    <t>El PIC no se basó en un diagnóstico de necesidades de la entidad</t>
  </si>
  <si>
    <t>El PIC se basó en un diagnóstico parcial de necesidades de la entidad</t>
  </si>
  <si>
    <t>El PIC se basó en un diagnóstico de necesidades de la entidad que contó con la participación activa de los servidores públicos</t>
  </si>
  <si>
    <t>El PIC se basó en un diagnóstico completo de necesidades de la entidad y de los gerentes públicos</t>
  </si>
  <si>
    <t>Se puede elaborar la trazabilidad del PIC por cada actividad en respuesta a necesidades diagnosticadas</t>
  </si>
  <si>
    <t>40B</t>
  </si>
  <si>
    <t>Orientaciones de la alta dirección</t>
  </si>
  <si>
    <t>El PIC no incluyó orientaciones documentadas de la alta dirección</t>
  </si>
  <si>
    <t>El PIC incluyó orientaciones de la alta dirección</t>
  </si>
  <si>
    <t>El PIC incluyó orientaciones documentadas de la alta dirección</t>
  </si>
  <si>
    <t>El PIC incluyó orientaciones documentadas de la alta dirección, y se ejecutaron las acciones solicitadas</t>
  </si>
  <si>
    <t>El PIC incluyó orientaciones documentadas de la alta dirección, se ejecutaron las acciones solicitadas y se evaluó su eficacia</t>
  </si>
  <si>
    <t>40C</t>
  </si>
  <si>
    <t>Oferta del sector Función Pública</t>
  </si>
  <si>
    <t>El PIC no tuvo en cuenta la oferta del sector Función Pública</t>
  </si>
  <si>
    <t>El PIC tuvo en cuenta algunas propuestas del sector Función Pública</t>
  </si>
  <si>
    <t>El PIC tuvo en cuenta la oferta del sector Función Pública</t>
  </si>
  <si>
    <t>El PIC tuvo en cuenta la oferta del sector Función Pública y participó en actividades ofertadas</t>
  </si>
  <si>
    <t>El PIC tuvo en cuenta la oferta del sector Función Pública, participó en actividades ofertadas y se evaluó la eficacia de esas actividades</t>
  </si>
  <si>
    <t>Desglosándolo en las siguientes fases:</t>
  </si>
  <si>
    <t>40D</t>
  </si>
  <si>
    <t>Elaboración del diagnóstico de necesidades de aprendizaje organizacional, teniendo en cuenta las nuevas dinámicas de la industria 4.0.</t>
  </si>
  <si>
    <t>Incluida</t>
  </si>
  <si>
    <t>El PIC no incluyó esta fase</t>
  </si>
  <si>
    <t>El PIC planeó pero no ejecutó esta fase</t>
  </si>
  <si>
    <t>El PIC incluyó esta fase</t>
  </si>
  <si>
    <t>El PIC incluyó esta fase y fue documentada</t>
  </si>
  <si>
    <t>El PIC incluyó esta fase, que fue documentada, se evaluó y generó mejoras</t>
  </si>
  <si>
    <t>40E</t>
  </si>
  <si>
    <t>Formulación del componente de capacitación del Plan Estratégico de Talento Humano</t>
  </si>
  <si>
    <t>40F</t>
  </si>
  <si>
    <t>Diseño y aplicación de los programas de aprendizaje: inducción, entrenamiento y capacitación</t>
  </si>
  <si>
    <t>40G</t>
  </si>
  <si>
    <t>Seguimiento y evaluación de los programas de aprendizaje</t>
  </si>
  <si>
    <t>Incluyendo contenidos que impacten las tres dimensiones de las competencias (ser, hacer y saber) en cada uno de los siguientes ejes temáticos, de acuerdo con el Diagnóstico de Necesidades de Aprendizaje Organizacional:</t>
  </si>
  <si>
    <t>40H</t>
  </si>
  <si>
    <t>Gestión del Conocimiento y la Innovación</t>
  </si>
  <si>
    <t>No se elaboró un Plan de Capacitación</t>
  </si>
  <si>
    <t>El Plan de Capacitación no incluyó actividades para este eje temático</t>
  </si>
  <si>
    <t>Se incluyó el eje temático de Gestión del Conocimiento y la Innovación en el Plan de Capacitación</t>
  </si>
  <si>
    <t>Se incluyó el eje temático de Gestión del Conocimiento y la Innovación en el Plan de Capacitación, se realizaron actividades relacionadas con este eje y se evaluaron</t>
  </si>
  <si>
    <t>Se incluyó el eje temático de Gestión del Conocimiento y la Innovación en el Plan de Capacitación, se realizaron actividades relacionadas con este eje, se evaluaron y se revisó su eficacia</t>
  </si>
  <si>
    <t>40I</t>
  </si>
  <si>
    <t>Se incluyó el eje temático de Transformación Digital en el Plan de Capacitación</t>
  </si>
  <si>
    <t>Se incluyó el eje temático de Transformación Digital en el Plan de Capacitación, se realizaron actividades relacionadas con este eje y se evaluaron</t>
  </si>
  <si>
    <t>Se incluyó el eje temático de Transformación Digital en el Plan de Capacitación, se realizaron actividades relacionadas con este eje, se evaluaron y se revisó su eficacia</t>
  </si>
  <si>
    <t>40J</t>
  </si>
  <si>
    <t>Creación de Valor Público</t>
  </si>
  <si>
    <t>Se incluyó el eje temático de Creación de Valor Público en el Plan de Capacitación</t>
  </si>
  <si>
    <t>Se incluyó el eje temático de Creación de Valor Público en el Plan de Capacitación, se realizaron actividades relacionadas con este eje y se evaluaron</t>
  </si>
  <si>
    <t>Se incluyó el eje temático de Creación de Valor Público en el Plan de Capacitación, se realizaron actividades relacionadas con este eje, se evaluaron y se revisó su eficacia</t>
  </si>
  <si>
    <t>40K</t>
  </si>
  <si>
    <t>Probidad y Ética de lo Público</t>
  </si>
  <si>
    <t>El Plan Institucional de Capacitación no incluyó estos temas</t>
  </si>
  <si>
    <t>El Plan Institucional de Capacitación incluyó estos temas pero no ejecutó las actividades</t>
  </si>
  <si>
    <t>El Plan Institucional de Capacitación incluyó estos temas y ejecutó las actividades correspondientes</t>
  </si>
  <si>
    <t>El Plan Institucional de Capacitación incluyó estos temas, ejecutó las actividades correspondientes y las evaluó</t>
  </si>
  <si>
    <t>El Plan Institucional de Capacitación incluyó estos temas, ejecutó las actividades correspondientes, las evaluó y se implementaron mejoras</t>
  </si>
  <si>
    <t>Desarrollar el programa de bilingüismo en la entidad</t>
  </si>
  <si>
    <t>Proporción de servidores en Bilingüismo sobre el total de servidores</t>
  </si>
  <si>
    <t>La entidad no conoce el programa de Bilingüismo</t>
  </si>
  <si>
    <t>La entidad conoce el programa de Bilingüismo pero no lo ha divulgado a sus servidores</t>
  </si>
  <si>
    <t>Se ha divulgado el programa de Bilingüismo en la entidad</t>
  </si>
  <si>
    <t>Hay un diagnóstico documentado de personas interesadas en el programa de Bilingüismo en la entidad</t>
  </si>
  <si>
    <t>Hay al menos un 20% de las personas interesadas, participando en el programa de Bilingüismo</t>
  </si>
  <si>
    <t xml:space="preserve">Bienestar </t>
  </si>
  <si>
    <t>Elaborar el plan de bienestar e incentivos, teniendo en cuenta los lineamientos y ejes temáticos del Programa Nacional de Bienestar 2020 - 2022 y los siguientes elementos:</t>
  </si>
  <si>
    <t>Plan de bienestar e incentivos elaborado</t>
  </si>
  <si>
    <t>No se elaboró Plan de Bienestar e Incentivos en la entidad</t>
  </si>
  <si>
    <t>Se consideraron aspectos a incluir en el Plan de Bienestar e incentivos, pero no se elaboró</t>
  </si>
  <si>
    <t>Se elaboró el Plan de Bienestar e Incentivos</t>
  </si>
  <si>
    <t>Se elaboró el Plan de Bienestar e Incentivos y se realizaron todas las actividades en él incluidas</t>
  </si>
  <si>
    <t>Se elaboró el Plan de Bienestar e Incentivos, se realizaron todas las actividades en él incluidas y se evaluaron e implementaron mejoras</t>
  </si>
  <si>
    <t>42A</t>
  </si>
  <si>
    <t>Incentivos para los gerentes públicos</t>
  </si>
  <si>
    <t>El Plan de Bienestar e Incentivos no tuvo en cuenta este tema</t>
  </si>
  <si>
    <t>Se incluyeron incentivos para los gerentes públicos en el Plan de Bienestar e Incentivos</t>
  </si>
  <si>
    <t>Se incluyeron incentivos para los gerentes públicos en el Plan de Bienestar e Incentivos y se articularon con los acuerdos de gestión</t>
  </si>
  <si>
    <t>Se incluyeron incentivos para los gerentes públicos en el Plan de Bienestar e Incentivos, se articularon con los acuerdos de gestión y se mejoraron para la vigencia siguiente</t>
  </si>
  <si>
    <t>42B</t>
  </si>
  <si>
    <t>Equipos de trabajo (pecuniarios)</t>
  </si>
  <si>
    <t>Se incluyeron incentivos para los equipos de trabajo en el Plan de Bienestar e Incentivos</t>
  </si>
  <si>
    <t>Se incluyeron incentivos para los equipos de trabajo en el Plan de Bienestar e Incentivos y se otorgaron</t>
  </si>
  <si>
    <t>Se incluyeron incentivos para los equipos de trabajo en el Plan de Bienestar e Incentivos, se otorgaron y los resultados se implementaron en la entidad</t>
  </si>
  <si>
    <t>42C</t>
  </si>
  <si>
    <t>Incentivos no pecuniarios</t>
  </si>
  <si>
    <t>Se incluyeron incentivos no pecuniarios en el Plan de Bienestar e Incentivos</t>
  </si>
  <si>
    <t>Se incluyeron incentivos no pecuniarios en el Plan de Bienestar e Incentivos y se otorgaron</t>
  </si>
  <si>
    <t>Se incluyeron incentivos no pecuniarios en el Plan de Bienestar e Incentivos, se otorgaron y se publicó el mecanismo de selección para toda la Entidad</t>
  </si>
  <si>
    <t>42D</t>
  </si>
  <si>
    <t>Criterios del área de Talento Humano</t>
  </si>
  <si>
    <t>Se tuvieron en cuenta criterios del área de Talento Humano en el Plan de Bienestar e Incentivos</t>
  </si>
  <si>
    <t>Se tuvieron en cuenta criterios del área de Talento Humano en el Plan de Bienestar e Incentivos y estos criterios están documentados</t>
  </si>
  <si>
    <t>Se tuvieron en cuenta criterios del área de Talento Humano en el Plan de Bienestar e Incentivos, están documentados y fueron divulgados a toda la Entidad</t>
  </si>
  <si>
    <t>42E</t>
  </si>
  <si>
    <t>Decisiones de la alta dirección</t>
  </si>
  <si>
    <t>Se tuvieron en cuenta decisiones de la alta dirección en el Plan de Bienestar e Incentivos</t>
  </si>
  <si>
    <t>Se tuvieron en cuenta decisiones de la alta dirección en el Plan de Bienestar e Incentivos y estas decisiones están documentados</t>
  </si>
  <si>
    <t>Se tuvieron en cuenta decisiones de la alta dirección en el Plan de Bienestar e Incentivos, están documentadas y se han incorporado en cada vigencia</t>
  </si>
  <si>
    <t>42F</t>
  </si>
  <si>
    <t>Diagnóstico de necesidades con base en un instrumento de recolección de información aplicado a los servidores públicos de la entidad</t>
  </si>
  <si>
    <t>Se elaboró un diagnóstico de necesidades como insumo para el Plan de Bienestar e Incentivos</t>
  </si>
  <si>
    <t>Se elaboró un diagnóstico de necesidades como insumo para el Plan de Bienestar e Incentivos y fue respondido por al menos el 30% de los servidores de la Entidad</t>
  </si>
  <si>
    <t>Se elaboró un diagnóstico de necesidades como insumo para el Plan de Bienestar e Incentivos y fue respondido por al menos el 50% de los servidores de la Entidad</t>
  </si>
  <si>
    <t>Incluyendo los siguientes temas:</t>
  </si>
  <si>
    <t>42G</t>
  </si>
  <si>
    <t>Deportivos, recreativos y vacacionales</t>
  </si>
  <si>
    <t>El Plan de Bienestar e Incentivos no incluyó este tema</t>
  </si>
  <si>
    <t>Se incluyeron actividades deportivas, recreativas y vacacionales en el plan de bienestar e incentivos</t>
  </si>
  <si>
    <t>Se incluyeron actividades deportivas, recreativas y vacacionales en el plan de bienestar e incentivos, se realizaron las actividades y se evaluaron</t>
  </si>
  <si>
    <t>Se incluyeron actividades deportivas, recreativas y vacacionales en el plan de bienestar e incentivos, se realizaron las actividades, se evaluaron y se incorporaron mejoras</t>
  </si>
  <si>
    <t>42H</t>
  </si>
  <si>
    <t>Artísticos y culturales</t>
  </si>
  <si>
    <t>Se incluyeron actividades artísticas y culturales en el plan de bienestar e incentivos</t>
  </si>
  <si>
    <t>Se incluyeron actividades artísticas y culturales en el plan de bienestar e incentivos, se realizaron las actividades y se evaluaron</t>
  </si>
  <si>
    <t>Se incluyeron actividades artísticas y culturales en el plan de bienestar e incentivos, se realizaron las actividades, se evaluaron y se incorporaron mejoras</t>
  </si>
  <si>
    <t>42I</t>
  </si>
  <si>
    <t>Promoción y prevención de la salud</t>
  </si>
  <si>
    <t>Se incluyeron actividades de promoción y prevención de la salud en el plan de bienestar e incentivos</t>
  </si>
  <si>
    <t>Se incluyeron actividades de promoción y prevención de la salud en el plan de bienestar e incentivos, se realizaron las actividades y se evaluaron</t>
  </si>
  <si>
    <t>Se incluyeron actividades de promoción y prevención de la salud en el plan de bienestar e incentivos, se realizaron las actividades, se evaluaron y se incorporaron mejoras</t>
  </si>
  <si>
    <t>42J</t>
  </si>
  <si>
    <t>Educación en artes y artesanías</t>
  </si>
  <si>
    <t>Se incluyeron actividades de educación en artes y artesanías en el plan de bienestar e incentivos</t>
  </si>
  <si>
    <t>Se incluyeron actividades de educación en artes y artesanías en el plan de bienestar e incentivos, se realizaron las actividades y se evaluaron</t>
  </si>
  <si>
    <t>Se incluyeron actividades de educación en artes y artesanías en el plan de bienestar e incentivos, se realizaron las actividades, se evaluaron y se incorporaron mejoras</t>
  </si>
  <si>
    <t>42K</t>
  </si>
  <si>
    <t>Promoción de programas de vivienda</t>
  </si>
  <si>
    <t>Se incluyeron actividades de promoción de programas de vivienda en el plan de bienestar e incentivos</t>
  </si>
  <si>
    <t>Se incluyeron actividades de promoción de programas de vivienda en el plan de bienestar e incentivos, se realizaron las actividades y se evaluaron</t>
  </si>
  <si>
    <t>Se incluyeron actividades de promoción de programas de vivienda en el plan de bienestar e incentivos, se realizaron las actividades, se evaluaron y se incorporaron mejoras</t>
  </si>
  <si>
    <t>42L</t>
  </si>
  <si>
    <t>Cambio organizacional</t>
  </si>
  <si>
    <t>Se incluyeron actividades relacionadas con cambio organizacional en el plan de bienestar e incentivos</t>
  </si>
  <si>
    <t>Se incluyeron actividades relacionadas con cambio organizacional en el plan de bienestar e incentivos, se realizaron las actividades y se evaluaron</t>
  </si>
  <si>
    <t>Se incluyeron actividades relacionadas con cambio organizacional en el plan de bienestar e incentivos, se realizaron las actividades, se evaluaron y se incorporaron mejoras</t>
  </si>
  <si>
    <t>442M</t>
  </si>
  <si>
    <t>Adaptación laboral</t>
  </si>
  <si>
    <t>Se incluyeron actividades relacionadas con adaptación laboral en el plan de bienestar e incentivos</t>
  </si>
  <si>
    <t>Se incluyeron actividades relacionadas con adaptación laboral en el plan de bienestar e incentivos, se realizaron las actividades y se evaluaron</t>
  </si>
  <si>
    <t>Se incluyeron actividades relacionadas con adaptación laboral en el plan de bienestar e incentivos, se realizaron las actividades, se evaluaron y se incorporaron mejoras</t>
  </si>
  <si>
    <t>42N</t>
  </si>
  <si>
    <t>Preparación a los pre pensionados para el retiro del servicio</t>
  </si>
  <si>
    <t>Se incluyeron actividades de preparación a los pre pensionados en el plan de bienestar e incentivos</t>
  </si>
  <si>
    <t>Se incluyeron actividades de preparación a los pre pensionados en el plan de bienestar e incentivos, se realizaron las actividades y se evaluaron</t>
  </si>
  <si>
    <t>Se incluyeron actividades de preparación a los pre pensionados en el plan de bienestar e incentivos, se realizaron las actividades, se evaluaron y se incorporaron mejoras</t>
  </si>
  <si>
    <t>42O</t>
  </si>
  <si>
    <t>Cultura organizacional</t>
  </si>
  <si>
    <t>Se incluyeron actividades relacionadas con cultura organizacional en el plan de bienestar e incentivos</t>
  </si>
  <si>
    <t>Se incluyeron actividades relacionadas con cultura organizacional en el plan de bienestar e incentivos, se realizaron las actividades y se evaluaron</t>
  </si>
  <si>
    <t>Se incluyeron actividades relacionadas con cultura organizacional en el plan de bienestar e incentivos, se realizaron las actividades, se evaluaron y se incorporaron mejoras</t>
  </si>
  <si>
    <t>42P</t>
  </si>
  <si>
    <t>Programas de incentivos</t>
  </si>
  <si>
    <t>Se incluyó el Programa de Incentivos en el plan de bienestar e incentivos</t>
  </si>
  <si>
    <t>Se incluyó el Programa de Incentivos en el plan de bienestar e incentivos, se realizaron las actividades y se evaluaron</t>
  </si>
  <si>
    <t>Se incluyó el Programa de Incentivos en el plan de bienestar e incentivos, se realizaron las actividades, se evaluaron y se incorporaron mejoras</t>
  </si>
  <si>
    <t>42Q</t>
  </si>
  <si>
    <t xml:space="preserve">Trabajo en equipo
</t>
  </si>
  <si>
    <t>Se incluyeron actividades relacionadas con trabajo en equipo en el plan de bienestar e incentivos</t>
  </si>
  <si>
    <t>Se incluyeron actividades relacionadas con trabajo en equipo en el plan de bienestar e incentivos, se realizaron las actividades y se evaluaron</t>
  </si>
  <si>
    <t>Se incluyeron actividades relacionadas con trabajo en equipo en el plan de bienestar e incentivos, se realizaron las actividades, se evaluaron y se incorporaron mejoras</t>
  </si>
  <si>
    <t>42R</t>
  </si>
  <si>
    <t>Educación formal (primaria, secundaria y media, superior)</t>
  </si>
  <si>
    <t>Se incluyeron programas de Educación formal en el plan de bienestar e incentivos</t>
  </si>
  <si>
    <t>Se incluyeron programas de Educación formal en el plan de bienestar e incentivos, se realizaron las actividades y se evaluaron</t>
  </si>
  <si>
    <t>Se incluyeron programas de Educación formal en el plan de bienestar e incentivos, se realizaron las actividades, se evaluaron y se hizo multiplicación de la capacitación</t>
  </si>
  <si>
    <t>Desarrollar el programa de entorno laboral saludable en la entidad.</t>
  </si>
  <si>
    <t>Proporción de servidores impactados por el programa sobre el total de servidores</t>
  </si>
  <si>
    <t>No se ha desarrollado el programa de entorno laboral saludable en la entidad</t>
  </si>
  <si>
    <t>La entidad conoce el programa de entorno laboral saludable pero no lo ha divulgado a sus servidores</t>
  </si>
  <si>
    <t>La entidad se ha capacitado en el programa de entorno laboral saludable</t>
  </si>
  <si>
    <t>Se implementó el programa de entorno laboral saludable</t>
  </si>
  <si>
    <t>Se implementó el programa de entorno laboral saludable, se evaluó y se incorporaron mejoras</t>
  </si>
  <si>
    <t>Promoción del uso de la bicicleta por parte de los servidores públicos de la entidad.</t>
  </si>
  <si>
    <t>Medidas adoptadas para la promoción del uso de la bicicleta</t>
  </si>
  <si>
    <t>La entidad no cuenta con medidas para incentivar el uso de la bicicleta</t>
  </si>
  <si>
    <t>La entidad promueve el uso de la bicicleta con estrategias comunicativas a través de medios internos de comunicación</t>
  </si>
  <si>
    <t>La entidad cuenta con un acto administrativo que adopte incentivos para el uso de la bicicleta estableciendo las condiciones en que validará los días que los servidores públicos llegan a trabajar en bicicleta y las condiciones para recibir el día libre remunerado.</t>
  </si>
  <si>
    <t xml:space="preserve">Se ha otorgado el incentivo por el uso de la bicicleta en la entidad y se lleva registro. </t>
  </si>
  <si>
    <t>Se han otorgado incentivos por el uso de la bicicleta en la entidad, se lleva registro, hay un diagnóstico documentado sobre la implementación de la medida y se reporta periódicamente al Ministerio de Transporte.</t>
  </si>
  <si>
    <t>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t>
  </si>
  <si>
    <t>Porcentaje de servidores participantes en actividades relacionadas con el Día del Servidor Público</t>
  </si>
  <si>
    <t>No se adelantan actividades en el marco del Día del Servidor Público</t>
  </si>
  <si>
    <t>Se realizan actividades en el marco del Día del Servidor Público que involucran la participación de entre el 1% y el 25% de los servidores</t>
  </si>
  <si>
    <t>Se realizan actividades en el marco del Día del Servidor Público que involucran la participación de entre el 26% y el 50% de los servidores</t>
  </si>
  <si>
    <t>Se realizan actividades en el marco del Día del Servidor Público que involucran la participación de entre el 51% y el 75% de los servidores</t>
  </si>
  <si>
    <t>Se realizan actividades en el marco del Día del Servidor Público que involucran la participación de entre el 76% y el 100% de los servidores</t>
  </si>
  <si>
    <t xml:space="preserve">Implementación de la estrategia salas amigas de La familia lactante del entorno laboral en entidades públicas </t>
  </si>
  <si>
    <t>Cumplimiento de la Ley 1823 de 2017; articulo 238 del Código Sustantivo del Trabajo</t>
  </si>
  <si>
    <t>La entidad no conoce la estrategia Salas Amigas de La Familia Lactante del Entorno Laboral</t>
  </si>
  <si>
    <t>La entidad conoce la estrategia Salas Amigas de La Familia Lactante del Entorno Laboral pero no la ha divulgado a sus servidoras</t>
  </si>
  <si>
    <t>La Sala Amiga de La Familia Lactante del Entorno Laboral de la entidad cumple con los requisitos generales establecidos en la Resolución 2423 de 2018 emitida por el Ministerio de Salud y Protección Social.</t>
  </si>
  <si>
    <t>La Sala Amiga de La Familia Lactante del Entorno Laboral de la entidad cumple con los requisitos generales y específicos establecidos en la Resolución 2423 de 2018 emitida por el Ministerio de Salud y Protección Social.</t>
  </si>
  <si>
    <t>La Sala Amiga de La Familia Lactante del Entorno Laboral de la entidad se encuentra inscrita ante la secretaria de salud o entidad que haga sus veces, quien verificó el cumplimiento de los requisitos generales y específicos.</t>
  </si>
  <si>
    <t>Administración del talento humano</t>
  </si>
  <si>
    <t>Desarrollar el programa de Estado Joven en la entidad.</t>
  </si>
  <si>
    <t>Proporción de pasantes en Estado Joven sobre el total de servidores</t>
  </si>
  <si>
    <t>No se ha implementado el programa de Estado Joven en la entidad</t>
  </si>
  <si>
    <t>La entidad conoce el programa Estado Joven pero no lo ha divulgado a sus servidores</t>
  </si>
  <si>
    <t>La entidad se ha capacitado en el programa Estado Joven</t>
  </si>
  <si>
    <t>Se implementó el programa de Estado Joven en la entidad</t>
  </si>
  <si>
    <t>Se implementó el programa de Estado Joven en la entidad y se midió el impacto logrado</t>
  </si>
  <si>
    <t>Divulgar y participar del programa Servimos en la entidad</t>
  </si>
  <si>
    <t>Alcance de la divulgación de Servimos y porcentaje de beneficios implementados con los servidores</t>
  </si>
  <si>
    <t>No se ha desarrollado el programa Servimos en la entidad</t>
  </si>
  <si>
    <t>La entidad conoce el programa Servimos pero no lo ha divulgado a sus servidores</t>
  </si>
  <si>
    <t>La entidad se ha capacitado en el programa Servimos</t>
  </si>
  <si>
    <t>Se ha realizado la divulgación del programa Servimos y se ha logrado hasta un 5 % de servidores que usan las alianzas</t>
  </si>
  <si>
    <t>Se ha realizado la divulgación del programa Servimos y se ha logrado que más de un 5% de servidores usen las alianzas</t>
  </si>
  <si>
    <t>Desarrollar el programa de teletrabajo en la entidad</t>
  </si>
  <si>
    <t>Proporción de servidores en teletrabajo sobre el total de servidores</t>
  </si>
  <si>
    <t>No se ha implementado el programa de Teletrabajo</t>
  </si>
  <si>
    <t>La entidad conoce el programa de Teletrabajo pero no lo ha divulgado a sus servidores</t>
  </si>
  <si>
    <t>La entidad se ha capacitado en el programa de Teletrabajo</t>
  </si>
  <si>
    <t>Se firmó el pacto por el Teletrabajo</t>
  </si>
  <si>
    <t>Se firmó el pacto por el Teletrabajo y hay al menos un 1% de servidores en esta modalidad</t>
  </si>
  <si>
    <t>Desarrollar el proceso de dotación de vestido y calzado de labor en la entidad</t>
  </si>
  <si>
    <t>Dotaciones gestionadas y entregadas a todo el personal que la requiere por norma en los plazos estipuladas</t>
  </si>
  <si>
    <t>No se ha desarrollado el proceso de dotación de vestido y calzado de labor en la entidad</t>
  </si>
  <si>
    <t>Se ha entregado dotación de manera parcial a algunos servidores</t>
  </si>
  <si>
    <t>Se ha entregado la dotación completa a todos los servidores que lo requieren</t>
  </si>
  <si>
    <t>Se ha entregado la dotación completa, gestionada a través de Colombia compra eficiente, a todos los servidores que lo requieren</t>
  </si>
  <si>
    <t>Se ha entregado la dotación completa, gestionada a través de Colombia compra eficiente, a todos los servidores que lo requieren, en los plazos estipulados</t>
  </si>
  <si>
    <t>Desarrollar el programa de horarios flexibles en la entidad.</t>
  </si>
  <si>
    <t>Proporción de servidores con horario flexible sobre el total de servidores</t>
  </si>
  <si>
    <t>No se ha implementado el programa de horarios flexibles en la entidad</t>
  </si>
  <si>
    <t>La entidad conoce el programa de Horarios Flexibles pero no lo ha divulgado a sus servidores</t>
  </si>
  <si>
    <t xml:space="preserve">La entidad se ha capacitado en el programa de Horarios Flexibles </t>
  </si>
  <si>
    <t>Se implementó el programa de horarios flexibles en la entidad</t>
  </si>
  <si>
    <t>Se implementó el programa de horarios flexibles en la entidad y se midió el impacto logrado</t>
  </si>
  <si>
    <t>Tramitar las situaciones administrativas y llevar registros estadísticos de su incidencia.</t>
  </si>
  <si>
    <t>Registro de situaciones administrativas, clasificadas, con incidencia</t>
  </si>
  <si>
    <t>Se tramitan las situaciones administrativas pero no hay registros de su incidencia</t>
  </si>
  <si>
    <t>Se tramitan las situaciones administrativas y se llevan registros diarios de su incidencia</t>
  </si>
  <si>
    <t>Se analizan los registros de situaciones administrativas y se elabora un informe con recomendaciones para la alta dirección</t>
  </si>
  <si>
    <t>Es posible obtener reportes confiables y oportunos sobre las situaciones administrativas en la entidad</t>
  </si>
  <si>
    <t>Se implementan acciones de mejora para optimizar el trámite de las situaciones administrativas en la entidad</t>
  </si>
  <si>
    <t>Realizar las elecciones de los representantes de los empleados ante la comisión de personal y conformar la comisión</t>
  </si>
  <si>
    <t>Realización de elecciones de los representantes de los empleados ante la Comisión de Personal y conformación de la Comisión</t>
  </si>
  <si>
    <t>La entidad no ha conformado la Comisión de Personal</t>
  </si>
  <si>
    <t>La entidad conformó la Comisión de Personal pero no ha realizado elecciones de los representantes de los empleados</t>
  </si>
  <si>
    <t>La entidad conformó la Comisión de Personal y ha realizado elecciones de los representantes de los empleados</t>
  </si>
  <si>
    <t>La entidad conformó la Comisión de Personal y ha realizado elecciones de los representantes de los empleados en los plazos estipulados</t>
  </si>
  <si>
    <t>La entidad conformó la Comisión de Personal, ha realizado elecciones de los representantes de los empleados en los plazos estipulados, y envía los informes de sus actividades a la CNSC periódicamente</t>
  </si>
  <si>
    <t>Tramitar la nómina y llevar los registros estadísticos correspondientes.</t>
  </si>
  <si>
    <t>Evidencia de nómina tramitada y registros estadísticos</t>
  </si>
  <si>
    <t>Se tramita la nómina en la entidad</t>
  </si>
  <si>
    <t>Se tramita la nómina de manera oportuna</t>
  </si>
  <si>
    <t>Se tramita la nómina oportunamente pero no hay registros que permitan consultar rápidamente las variables de nómina</t>
  </si>
  <si>
    <t>Se tramita la nómina oportunamente y se llevan registros de todas las variables</t>
  </si>
  <si>
    <t>Se tramita la nómina oportunamente, se llevan registros de todas las variables y se hacen análisis periódicos para tomar decisiones</t>
  </si>
  <si>
    <t>Clima organizacional y cambio cultural</t>
  </si>
  <si>
    <t>Realizar mediciones de clima laboral (cada dos años máximo), y la correspondiente intervención de mejoramiento que permita corregir:</t>
  </si>
  <si>
    <t>Evidencia de mediciones periódicas de clima, y estrategia de intervención</t>
  </si>
  <si>
    <t>No se han realizado mediciones de clima organizacional en la entidad</t>
  </si>
  <si>
    <t>Se han realizado mediciones de clima organizacional en plazos mayores a los establecidos</t>
  </si>
  <si>
    <t>Se han realizado mediciones de clima organizacional oportunamente pero no se han realizado acciones de mejora</t>
  </si>
  <si>
    <t>Se han realizado oportunamente las mediciones de clima pero no se han realizado intervenciones suficientes para el mejoramiento</t>
  </si>
  <si>
    <t>Se han realizado oportunamente las mediciones de clima y se han hecho intervenciones que han producido un impacto</t>
  </si>
  <si>
    <t>55A</t>
  </si>
  <si>
    <t>El conocimiento de la orientación organizacional</t>
  </si>
  <si>
    <t xml:space="preserve">No se han realizado oportunamente mediciones de clima </t>
  </si>
  <si>
    <t>Se ha considerado realizar medición de clima laboral</t>
  </si>
  <si>
    <t>Se realizó medición de clima laboral pero no se incluyó este aspecto</t>
  </si>
  <si>
    <t>Se incluyó este aspecto en la medición de clima</t>
  </si>
  <si>
    <t>Se intervino este aspecto y se produjo un mejoramiento</t>
  </si>
  <si>
    <t>55B</t>
  </si>
  <si>
    <t>El estilo de dirección</t>
  </si>
  <si>
    <t>55C</t>
  </si>
  <si>
    <t>La comunicación e integración</t>
  </si>
  <si>
    <t>55D</t>
  </si>
  <si>
    <t>El trabajo en equipo</t>
  </si>
  <si>
    <t>55E</t>
  </si>
  <si>
    <t>La capacidad profesional</t>
  </si>
  <si>
    <t>55F</t>
  </si>
  <si>
    <t>El ambiente físico</t>
  </si>
  <si>
    <t xml:space="preserve">Establecer las prioridades en las situaciones que atenten o lesionen la moralidad, incluyendo actividades pedagógicas e  informativas sobre temas asociados con la integridad, los deberes y las  responsabilidades en la función pública, generando un cambio cultural </t>
  </si>
  <si>
    <t xml:space="preserve">Acciones pedagógicas e informativas y uso de la infraestructura de integridad institucional (códigos, comités, canales de denuncia y seguimiento)  </t>
  </si>
  <si>
    <t>No se ha considerado analizar las situaciones que impacten la moralidad</t>
  </si>
  <si>
    <t>Se han empezado a detectar y documentar las situaciones de riesgo para la moralidad y la ética en la entidad</t>
  </si>
  <si>
    <t>Se han analizado las situaciones de riesgo para la moralidad y la ética en la entidad</t>
  </si>
  <si>
    <t>Se han emprendido acciones pedagógicas e informativas sobre los temas asociados con la integridad, los deberes y las responsabilidades</t>
  </si>
  <si>
    <t>Se ha generado un cambio cultural orientado a garantizar la moralidad, la ética y la responsabilidad en el ejercicio de la función pública</t>
  </si>
  <si>
    <t>Promover y mantener la participación de los servidores en la evaluación de la gestión (estratégica y operativa) para la identificación de oportunidades de mejora y el aporte de ideas innovadoras</t>
  </si>
  <si>
    <t>Acciones para promover y mantener la participación de los servidores en la evaluación de la gestión y en la identificación de oportunidades de mejora e ideas innovadoras</t>
  </si>
  <si>
    <t>No se han realizado acciones para promover y mantener la participación de los servidores en la evaluación de la gestión ni en la identificación de oportunidades de mejora e ideas innovadoras</t>
  </si>
  <si>
    <t>Se han realizado acciones para promover y mantener la participación de los servidores en la evaluación de la gestión y en la identificación de oportunidades de mejora e ideas innovadoras</t>
  </si>
  <si>
    <t>Se realizan periódicamente acciones para promover y mantener la participación de los servidores en la evaluación de la gestión y en la identificación de oportunidades de mejora e ideas innovadoras</t>
  </si>
  <si>
    <t>Se realizan periódicamente acciones para promover y mantener la participación de los servidores en la evaluación de la gestión y en la identificación de oportunidades de mejora e ideas innovadoras, y las ideas resultantes se han implementado</t>
  </si>
  <si>
    <t>Se realizan periódicamente acciones para promover y mantener la participación de los servidores en la evaluación de la gestión y en la identificación de oportunidades de mejora e ideas innovadoras, y las ideas resultantes se han implementado y han dado resultados efectivos</t>
  </si>
  <si>
    <t>Ruta de atención para la garantía de derechos y prevención del acoso laboral y sexual</t>
  </si>
  <si>
    <t>Ley 1010 de 2006</t>
  </si>
  <si>
    <t>La entidad no cuenta con una ruta de atención de casos de acoso laboral o sexual</t>
  </si>
  <si>
    <t>La entidad implementa algunas acciones para la prevención de situaciones de abuso laboral o sexual</t>
  </si>
  <si>
    <t>La entidad cuenta con un protocolo para atender casos de abuso laboral y sexual y lo ha divulgado entre las diferentes personas vinculadas</t>
  </si>
  <si>
    <t>La entidad ha implementado el protocolo que incluye rutas de atención para el manejo de conflictos asociadas al acoso laboral y sexual y desarrolla acciones de prevención del acoso laboral y sexual</t>
  </si>
  <si>
    <t>La entidad mide la eficacia del protocolo respecto a las acciones de prevención de casos de acoso laboral y sexual</t>
  </si>
  <si>
    <t>Alistamiento e implementación de ajustes razonables entorno al cumplimiento Decreto 2011 de 2017, vinculación de personas con discapacidad en el sector público.</t>
  </si>
  <si>
    <t>No se tiene contemplado implementar ajustes razonables en la entidad</t>
  </si>
  <si>
    <t>La entidad cuenta con un diagnóstico de accesibilidad y análisis de puestos de trabajo, con recomendaciones para la implementación de ajustes razonables de acuerdo a los servidores públicos vinculados, en especial aquellos con discapacidad.</t>
  </si>
  <si>
    <t>La entidad incorporó las recomendaciones generadas en el diagnóstico de accesibilidad y análisis de puestos de trabajo al Sistema de Gestión de Seguridad y Salud en el Trabajo.</t>
  </si>
  <si>
    <t>La entidad implementó las recomendaciones generadas en el diagnóstico de accesibilidad y análisis de puestos de trabajo.</t>
  </si>
  <si>
    <t>La entidad implementó las recomendaciones generadas en el diagnóstico de accesibilidad y análisis de puestos de trabajo y se midió su impacto.</t>
  </si>
  <si>
    <t>Seguridad y salud en el trabajo</t>
  </si>
  <si>
    <t>Implementación de estándares mínimos del Sistema de Gestión de Seguridad y Salud en el Trabajo SG – SST</t>
  </si>
  <si>
    <t>Resolución 312 de 2019 del Ministerio del Trabajo</t>
  </si>
  <si>
    <t>La valoración en este ítem corresponderá al porcentaje de cumplimiento de los estándares mínimos del Sistema de Gestión de Seguridad y Salud en el Trabajo SG – SST</t>
  </si>
  <si>
    <t>Cuenta con Programas de Promoción y Prevención de la salud teniendo en cuenta los factores de riesgo establecidos por la entidad.</t>
  </si>
  <si>
    <t>No se tienen establecidos los Programas de Promoción y Prevención.</t>
  </si>
  <si>
    <t>Se establecen los programas de promoción y prevención e identifican los factores de riesgo.</t>
  </si>
  <si>
    <t>Se establece el diagnóstico de los Programas de Promoción y Prevención al interior de la entidad de acuerdo a los factores de riesgo establecidos.</t>
  </si>
  <si>
    <t>Se realiza intervención a la población trabajadora de acuerdo a los factores de riesgo identificados en los programas de Promoción y Prevención.</t>
  </si>
  <si>
    <t>Se realiza el análisis de resultados y se observa el impacto de la intervención dentro de los programas de Promoción y Prevención.</t>
  </si>
  <si>
    <t>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</si>
  <si>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Resolución 2646 de 2008 del Ministerio de la Protección Social.</t>
  </si>
  <si>
    <t>No se tienen establecidas las disposiciones de los factores de riesgo psicosocial.</t>
  </si>
  <si>
    <t>Se identifican los factores de riesgo psicosocial</t>
  </si>
  <si>
    <t>Se evalúan los factores de riesgo psicosocial</t>
  </si>
  <si>
    <t>Se realiza intervención a los factores de riesgo psicosocial</t>
  </si>
  <si>
    <t>Se realiza el análisis de resultados y se observa el impacto de la intervención</t>
  </si>
  <si>
    <t>Valores</t>
  </si>
  <si>
    <t>Implementar el Código de Integridad, en articulación con la identificación de los valores y principios institucionales; avanzar en su divulgación e interiorización por parte de los todos los servidores y garantizar su cumplimiento en el ejercicio de sus funciones</t>
  </si>
  <si>
    <t>Código de integridad implementado, interiorización de los servidores y cumplimiento en sus funciones</t>
  </si>
  <si>
    <t>No se ha implementado el Código de Integridad ni se han identificado los valores y principios institucionales</t>
  </si>
  <si>
    <t>Se han realizado ejercicios de identificación de los valores y principios institucionales</t>
  </si>
  <si>
    <t>Se ha iniciado la implementación del Código de Integridad y se han generado espacios participativos para la identificación de los valores y principios institucionales</t>
  </si>
  <si>
    <t>Se ha implementado el Código de Integridad, se han generado espacios participativos para la identificación de los valores institucionales, y se han divulgado e interiorizado en los servidores de la entidad</t>
  </si>
  <si>
    <t>Se implementó el Código de Integridad, se han generado espacios participativos para la identificación de los valores institucionales, se han divulgado e interiorizado en los servidores de la entidad y se garantiza su cumplimiento en el ejercicio de sus funciones</t>
  </si>
  <si>
    <t>Contratistas</t>
  </si>
  <si>
    <t>Proporción de contratistas con relación a los servidores de planta</t>
  </si>
  <si>
    <t>Porcentaje de contratistas con relación a los servidores de planta</t>
  </si>
  <si>
    <t>Los contratistas representan proporcionalmente mas del 30% de los funcionarios de planta</t>
  </si>
  <si>
    <t>Los contratistas representan proporcionalmente menos del 30% de los funcionarios de planta</t>
  </si>
  <si>
    <t>Los contratistas representan proporcionalmente menos del 25% de los funcionarios de planta</t>
  </si>
  <si>
    <t>Los contratistas representan proporcionalmente menos del 20% de los funcionarios de planta</t>
  </si>
  <si>
    <t>Los contratistas representan proporcionalmente menos del 10% de los funcionarios de planta</t>
  </si>
  <si>
    <t>Negociación colectiva</t>
  </si>
  <si>
    <t>Negociar las condiciones de trabajo con sindicatos y asociaciones legalmente constituidas en el marco de la normatividad vigente.</t>
  </si>
  <si>
    <t>Registro de negociaciones colectivas e implementación de los acuerdos derivados</t>
  </si>
  <si>
    <t>No se ha negociado con los sindicatos en los plazos estipulados en la normatividad vigente y no se tiene comunicación con ellos.</t>
  </si>
  <si>
    <t>Plazo establecido en la negociación</t>
  </si>
  <si>
    <t>Se ha negociado con los sindicatos pero no en los plazos estipulados por la normatividad vigente (Decreto único sector trabajo 1072 de 2015)</t>
  </si>
  <si>
    <t>Se ha negociado con los sindicatos sin llegar a acuerdos concretos o cronogramas de trabajo.</t>
  </si>
  <si>
    <t>Se ha negociado con los sindicatos en los plazos estipulados por la normatividad vigente, llegando a acuerdos y socializando los mismos dentro de la entidad.</t>
  </si>
  <si>
    <t>Se han socializado e implementado oportunamente los acuerdos concertados con los sindicatos, de acuerdo a un cronograma de trabajo estipulado conjuntamente.</t>
  </si>
  <si>
    <t>Gerencia Pública</t>
  </si>
  <si>
    <t>Implementar mecanismos para evaluar y desarrollar competencias directivas y gerenciales como liderazgo, planeación, toma de decisiones, dirección y desarrollo de personal y conocimiento del entorno, entre otros.</t>
  </si>
  <si>
    <t>Mecanismos implementados para evaluar competencias de los gerentes públicos</t>
  </si>
  <si>
    <t>No se ha considerado implementar mecanismos para evaluar y desarrollar competencias directivas</t>
  </si>
  <si>
    <t>Se han analizado diferentes alternativas de mecanismos para evaluar competencias de los gerentes públicos</t>
  </si>
  <si>
    <t>Se ha implementado al menos una alternativa de mecanismo para evaluar competencias de los gerentes públicos</t>
  </si>
  <si>
    <t>Existen al menos dos mecanismos para evaluar competencias de los gerentes públicos</t>
  </si>
  <si>
    <t>Existen al menos dos mecanismos para evaluar competencias de los gerentes públicos que se utilizan para los procesos de selección</t>
  </si>
  <si>
    <t>Promover la rendición de cuentas por parte de los gerentes (o directivos) públicos.</t>
  </si>
  <si>
    <t>Estrategias implementadas para promover la rendición de cuentas de gerentes o directivos públicos</t>
  </si>
  <si>
    <t>No se ha considerado implementar mecanismos para promover la rendición de cuentas por parte de los gerentes (o directivos) públicos.</t>
  </si>
  <si>
    <t>Se han analizado diferentes alternativas de mecanismos para promover la rendición de cuentas por parte de los gerentes (o directivos) públicos.</t>
  </si>
  <si>
    <t>Se ha implementado al menos una alternativa de mecanismo para promover la rendición de cuentas por parte de los gerentes públicos</t>
  </si>
  <si>
    <t>Existen al menos dos mecanismos para promover la rendición de cuentas por parte de los gerentes públicos</t>
  </si>
  <si>
    <t>Existen al menos dos mecanismos para promover la rendición de cuentas por parte de los gerentes públicos y se mide su eficacia</t>
  </si>
  <si>
    <t xml:space="preserve">Propiciar mecanismos que faciliten la gestión de los conflictos por parte de los gerentes, de manera que tomen decisiones de forma objetiva y se eviten connotaciones negativas para la gestión. </t>
  </si>
  <si>
    <t>Estrategias implementadas para facilitar la gestión de conflictos por parte de los  gerentes o directivos públicos</t>
  </si>
  <si>
    <t>No se ha considerado implementar mecanismos para facilitar la gestión de los conflictos por parte de los gerentes</t>
  </si>
  <si>
    <t>Se han analizado diferentes alternativas de mecanismos facilitar la gestión de los conflictos por parte de los gerentes</t>
  </si>
  <si>
    <t>Se ha implementado al menos una alternativa de mecanismo para facilitar la gestión de los conflictos por parte de los gerentes públicos</t>
  </si>
  <si>
    <t>Existen al menos dos mecanismos para facilitar la gestión de los conflictos por parte de los gerentes públicos</t>
  </si>
  <si>
    <t>Existen al menos dos mecanismos para facilitar la gestión de los conflictos por parte de los gerentes públicos y se evalúa su eficacia</t>
  </si>
  <si>
    <t>Desarrollar procesos de reclutamiento que garanticen una amplia concurrencia de candidatos idóneos para el acceso a los empleos gerenciales (o directivos).</t>
  </si>
  <si>
    <t xml:space="preserve">Estrategias implementadas para garantizar amplia concurrencia de candidatos en los procesos de selección de gerentes </t>
  </si>
  <si>
    <t>No se ha considerado implementar mecanismos para desarrollar procesos de reclutamiento que garanticen una amplia concurrencia de candidatos idóneos para el acceso a los empleos gerenciales (o directivos)</t>
  </si>
  <si>
    <t>Se han analizado diferentes alternativas de mecanismos para desarrollar procesos de reclutamiento para el acceso a los empleos gerenciales (o directivos)</t>
  </si>
  <si>
    <t>Se ha implementado al menos una alternativa de reclutamiento de candidatos a gerentes públicos</t>
  </si>
  <si>
    <t>Existen al menos dos mecanismos de reclutamiento de candidatos a gerentes públicos</t>
  </si>
  <si>
    <t>Existen al menos dos mecanismos de reclutamiento de candidatos a gerentes públicos y se evalúa su eficacia</t>
  </si>
  <si>
    <t>Implementar mecanismos o instrumentos para intervenir el desempeño de gerentes (o directivos) inferior a lo esperado (igual o inferior a 75%), mediante un plan de mejoramiento y alineado a las nuevas dinámicas de la industria 4.0.</t>
  </si>
  <si>
    <t>Estrategias implementadas para gestionar el bajo desempeño de gerentes públicos</t>
  </si>
  <si>
    <t>No se ha considerado Implementar mecanismos o instrumentos para intervenir el desempeño de gerentes (o directivos) inferior a lo esperado</t>
  </si>
  <si>
    <t xml:space="preserve">Se han analizado diferentes alternativas de mecanismos para Implementar mecanismos o instrumentos para intervenir el desempeño de gerentes (o directivos) inferior a lo esperado </t>
  </si>
  <si>
    <t>Existe al menos una estrategia para gestionar el desempeño inferior a lo esperado en los gerentes públicos</t>
  </si>
  <si>
    <t>Existen al menos dos estrategias para gestionar el desempeño inferior a lo esperado en los gerentes públicos</t>
  </si>
  <si>
    <t>Existen al menos dos estrategias para gestionar el desempeño inferior a lo esperado en los gerentes públicos y se evalúa su eficacia</t>
  </si>
  <si>
    <t>Brindar oportunidades para que los servidores públicos de carrera desempeñen cargos gerenciales (o directivos).</t>
  </si>
  <si>
    <t>Porcentaje de servidores de carrera encargados o comisionados en empleos gerenciales</t>
  </si>
  <si>
    <t>No se ha considerado brindar oportunidades para que los servidores públicos de carrera desempeñen cargos gerenciales (o directivos)</t>
  </si>
  <si>
    <t>Se ha analizado la posibilidad de brindar oportunidades para que los servidores públicos de carrera desempeñen cargos gerenciales (o directivos)</t>
  </si>
  <si>
    <t>Al menos un 1% de los funcionarios de carrera han tenido la oportunidad de desempeñar un empleo de LNR en encargo o comisión</t>
  </si>
  <si>
    <t>Al menos un 2% de los funcionarios de carrera han tenido la oportunidad de desempeñar un empleo de LNR en encargo o comisión</t>
  </si>
  <si>
    <t>Al menos un 3% de los funcionarios de carrera han tenido la oportunidad de desempeñar un empleo de LNR en encargo o comisión</t>
  </si>
  <si>
    <t>RETIRO</t>
  </si>
  <si>
    <t>Contar con cifras de retiro de servidores y su correspondiente análisis por modalidad de retiro.</t>
  </si>
  <si>
    <t>Cifras sobre retiro de servidores clasificadas y analizadas</t>
  </si>
  <si>
    <t>No se cuenta con estadísticas de retiro</t>
  </si>
  <si>
    <t>Se ha analizado la posibilidad de recolectar estadísticas de retiro</t>
  </si>
  <si>
    <t>Se han establecido mecanismos para recolectar estadísticas de retiro</t>
  </si>
  <si>
    <t>Se cuenta con estadísticas de retiro</t>
  </si>
  <si>
    <t>Se cuenta con estadísticas de retiro y análisis de las cifras</t>
  </si>
  <si>
    <t>Realizar entrevistas de retiro para identificar las razones por las que los servidores se retiran de la entidad.</t>
  </si>
  <si>
    <t>Registros de entrevistas de retiro y análisis agrupado</t>
  </si>
  <si>
    <t>No se realizan entrevistas de retiro</t>
  </si>
  <si>
    <t>Se han establecido metodologías para realizar estadísticas de retiro</t>
  </si>
  <si>
    <t>Se hacen entrevistas de retiro aleatorias a algunos ex servidores</t>
  </si>
  <si>
    <t>Se realizan entrevistas de retiro pero no hay un documento de análisis de causas de retiro</t>
  </si>
  <si>
    <t>Se llevan registros de entrevistas de retiro y existe un documento de análisis de causas de retiro que genera insumos para la provisión del talento humano</t>
  </si>
  <si>
    <t>Elaborar un informe acerca de las razones de retiro que genere insumos para el plan estratégico del talento humano.</t>
  </si>
  <si>
    <t>Informe consolidado de razones de retiro</t>
  </si>
  <si>
    <t>No existe informe consolidado de las razones de retiro de los servidores públicos</t>
  </si>
  <si>
    <t>Se han analizado metodologías para realizar informes de retiro de los servidores públicos</t>
  </si>
  <si>
    <t>Se realizan informes de las razones de retiro de los servidores públicos</t>
  </si>
  <si>
    <t>Hay un informe de las razones de retiro pero su análisis no genera insumos para el plan de previsión</t>
  </si>
  <si>
    <t>El informe de las razones de retiro genera insumos aplicados al plan de previsión</t>
  </si>
  <si>
    <t>Desvinculación asistida</t>
  </si>
  <si>
    <t>Contar con programas de reconocimiento de la trayectoria laboral  y agradecimiento por el servicio prestado a las personas que se desvinculan</t>
  </si>
  <si>
    <t>Programas de reconocimiento de la trayectoria laboral  y agradecimiento por el servicio prestado a las personas que se desvinculan</t>
  </si>
  <si>
    <t>La entidad no realiza programas de reconocimiento de la trayectoria laboral  y agradecimiento por el servicio prestado a las personas que se desvinculan</t>
  </si>
  <si>
    <t>La entidad ha analizado la viabilidad de implementar programas de reconocimiento de la trayectoria laboral  y agradecimiento por el servicio prestado a las personas que se desvinculan</t>
  </si>
  <si>
    <t>La entidad realiza algunas actividades de reconocimiento de la trayectoria laboral  y agradecimiento por el servicio prestado a las personas que se desvinculan</t>
  </si>
  <si>
    <t>La entidad realiza actividades de reconocimiento de la trayectoria laboral  y agradecimiento por el servicio prestado a la totalidad de las personas que se desvinculan</t>
  </si>
  <si>
    <t>La entidad realiza actividades de reconocimiento de la trayectoria laboral  y agradecimiento por el servicio prestado a la totalidad de las personas que se desvinculan y evalúa el impacto de estas actividades</t>
  </si>
  <si>
    <t>Brindar apoyo socio laboral y emocional a las personas que se desvinculan por pensión, por reestructuración o por finalización del nombramiento en provisionalidad, de manera que se les facilite enfrentar el cambio, mediante un Plan de Desvinculación Asistida</t>
  </si>
  <si>
    <t>Programas de desvinculación asistida</t>
  </si>
  <si>
    <t>La entidad no cuenta con programas de desvinculación asistida</t>
  </si>
  <si>
    <t>La entidad ha analizado la viabilidad de implementar programas de desvinculación asistida</t>
  </si>
  <si>
    <t>La entidad realiza algunas actividades de desvinculación asistida</t>
  </si>
  <si>
    <t>La entidad realiza actividades de programas de desvinculación asistida a la totalidad de las personas que se desvinculan por pensión, por reestructuración o por finalización del nombramiento provisional</t>
  </si>
  <si>
    <t>La entidad realiza actividades de programas de desvinculación asistida a la totalidad de las personas que se desvinculan por pensión, por reestructuración o por finalización del nombramiento provisional  y evalúa el impacto de estas actividades</t>
  </si>
  <si>
    <t>Gestión del conocimiento</t>
  </si>
  <si>
    <t>Contar con mecanismos para transferir el conocimiento de los servidores que se retiran de la Entidad a quienes continúan vinculados</t>
  </si>
  <si>
    <t xml:space="preserve">Mecanismos implementados para gestionar el conocimiento que dejan los servidores que se desvinculan </t>
  </si>
  <si>
    <t>La entidad no cuenta con mecanismos para gestionar el conocimiento que dejan los servidores que se desvinculan</t>
  </si>
  <si>
    <t>La entidad ha analizado la viabilidad de implementar mecanismos para gestionar el conocimiento que dejan los servidores que se desvinculan</t>
  </si>
  <si>
    <t>La entidad ha implementado algunos mecanismos para gestionar el conocimiento que dejan los servidores que se desvinculan</t>
  </si>
  <si>
    <t>La entidad ha implementado mecanismos para gestionar el conocimiento que dejan los servidores que se desvinculan con la totalidad de las personas que se retiran</t>
  </si>
  <si>
    <t>La entidad ha implementado mecanismos para gestionar el conocimiento que dejan los servidores que se desvinculan con la totalidad de las personas que se retiran, y evalúa el impacto de la implementación de esos mecanismos</t>
  </si>
  <si>
    <t>RESULTADOS GESTIÓN ESTRATÉGICA DEL TALENTO HUMANO</t>
  </si>
  <si>
    <t>1. Calificación total:</t>
  </si>
  <si>
    <t>Niveles</t>
  </si>
  <si>
    <t xml:space="preserve">2. Calificación por componentes: </t>
  </si>
  <si>
    <t>Variable</t>
  </si>
  <si>
    <t>Rangos</t>
  </si>
  <si>
    <t>Puntaje actual</t>
  </si>
  <si>
    <t>3. Calificación por categorías:</t>
  </si>
  <si>
    <t>Categorías del Componente 1:</t>
  </si>
  <si>
    <t>Categorías</t>
  </si>
  <si>
    <t>Categorías del Componente 2</t>
  </si>
  <si>
    <t>Categorías del Componente 3:</t>
  </si>
  <si>
    <t>Categorías del Componente 4:</t>
  </si>
  <si>
    <t>4. Calificación por Rutas de Creación de Valor:</t>
  </si>
  <si>
    <t>rutas</t>
  </si>
  <si>
    <t>nivel</t>
  </si>
  <si>
    <t>puntaje</t>
  </si>
  <si>
    <t>Ruta de la Felicidad</t>
  </si>
  <si>
    <t>Ruta del Crecimiento</t>
  </si>
  <si>
    <t>Ruta del Servicio</t>
  </si>
  <si>
    <t>Ruta de la Calidad</t>
  </si>
  <si>
    <t>Ruta del Análisis de datos</t>
  </si>
  <si>
    <t>4. Desagregación de la Rutas de Creación de Valor:</t>
  </si>
  <si>
    <t>Rutas</t>
  </si>
  <si>
    <t>Subrutas</t>
  </si>
  <si>
    <t>Nivel</t>
  </si>
  <si>
    <t>Puntaje</t>
  </si>
  <si>
    <t>Equilibrio laboral-personal</t>
  </si>
  <si>
    <t>Innovación</t>
  </si>
  <si>
    <t>Ruta de la calidad</t>
  </si>
  <si>
    <t>Cultura de la calidad y la integridad </t>
  </si>
  <si>
    <t>Ruta del Análisis de Datos</t>
  </si>
  <si>
    <t>Entender a las personas a través de los datos </t>
  </si>
  <si>
    <t>RESULTADOS GESTIÓN ESTRATÉGICA DE TALENTO HUMANO</t>
  </si>
  <si>
    <t>RUTAS DE CREACIÓN DE VALOR</t>
  </si>
  <si>
    <t>RUTA DE LA FELICIDAD
La felicidad nos hace productivos</t>
  </si>
  <si>
    <t>- Ruta para mejorar el entorno físico del trabajo para que todos se sientan a gusto en su puesto</t>
  </si>
  <si>
    <t>- Ruta para facilitar que las personas tengan el tiempo suficiente para tener una vida equilibrada: trabajo, ocio, familia, estudio</t>
  </si>
  <si>
    <t>- Ruta para implementar incentivos basados en salario emocional</t>
  </si>
  <si>
    <t>- Ruta para generar innovación con pasión</t>
  </si>
  <si>
    <t xml:space="preserve">RUTA DEL CRECIMIENTO
Liderando talento
 </t>
  </si>
  <si>
    <t>RUTA DEL CRECIMIENTO
Liderando talento</t>
  </si>
  <si>
    <t>- Ruta para implementar una cultura del liderazgo, el trabajo en equipo y el reconocimiento</t>
  </si>
  <si>
    <t>- Ruta para implementar una cultura de liderazgo preocupado por el bienestar del talento a pesar de que está orientado al logro</t>
  </si>
  <si>
    <t>- Ruta para implementar un liderazgo basado en valores</t>
  </si>
  <si>
    <t>- Ruta de formación para capacitar servidores que saben lo que hacen</t>
  </si>
  <si>
    <t>RUTA DEL SERVICIO
Al servicio de los ciudadanos </t>
  </si>
  <si>
    <t>- Ruta para implementar una cultura basada en el servicio</t>
  </si>
  <si>
    <t>- Ruta para implementar una cultura basada en el logro y la generación de bienestar</t>
  </si>
  <si>
    <t>RUTA DE LA CALIDAD
La cultura de hacer las cosas bien</t>
  </si>
  <si>
    <t>- Ruta para generar rutinas de trabajo basadas en “hacer siempre las cosas bien”</t>
  </si>
  <si>
    <t>- Ruta para generar una cultura de la calidad y la integridad </t>
  </si>
  <si>
    <t>RUTA DEL
ANÁLISIS DE DATOS
Conociendo el talento</t>
  </si>
  <si>
    <t>RUTA DEL ANÁLISIS DE DATOS
Conociendo el talento</t>
  </si>
  <si>
    <t>- Ruta para entender a las personas a través del uso de los datos </t>
  </si>
  <si>
    <t>FORMATO DE PLAN DE ACCIÓN - GESTIÓN ESTRATÉGICA DEL TALENTO HUMANO</t>
  </si>
  <si>
    <t>Pasos</t>
  </si>
  <si>
    <t>Se muestra la Ruta de Creación de Valor con menor puntaje</t>
  </si>
  <si>
    <t>Nombre de la Ruta de Creación de Valor
 con menor puntaje</t>
  </si>
  <si>
    <t>Variables resultantes</t>
  </si>
  <si>
    <t>Alternativas de mejora</t>
  </si>
  <si>
    <t>Mejoras a Implementar
(Incluir plazo de la implementación)</t>
  </si>
  <si>
    <t>Evaluación de la eficacia de
las acciones implementadas</t>
  </si>
  <si>
    <t xml:space="preserve">Seleccione en la hoja "Resultados" las SubRutas en las que haya obtenido puntajes más bajos </t>
  </si>
  <si>
    <t>Subrutas con menores puntajes (máximo tres)</t>
  </si>
  <si>
    <t>Identifique en la hoja "Rutas Filtro" las Subrutas
 seleccionadas en los puntos anteriores</t>
  </si>
  <si>
    <t>En la hoja "Rutas Filtro", filtre las tres Subrutas seleccionadas en el paso anterior para encontrar las variables que impactan en estas rutas, e identifique las variables que son comunes</t>
  </si>
  <si>
    <t>De las variables encontradas, identifique aquellas en las que sería pertinente y viable iniciar mejoras en el corto plazo. Transcríbalas en la columna No. 5: "Variables resultantes"</t>
  </si>
  <si>
    <t>Diseñe alternativas de mejora en las variables identificadas (lluvia de ideas).
Si es necesario, solicite apoyo de la Dirección de Empleo Público DAFP</t>
  </si>
  <si>
    <t>De las alternativas existentes, identifique las que va a implementar y en qué plazo
las a va a realizar. Si es necesario, solicite apoyo del DAFP</t>
  </si>
  <si>
    <t>Evalúe la eficacia de las acciones implementadas. Este paso se realiza
después de finalizar la implementación de las acciones.</t>
  </si>
  <si>
    <t>Recalifique la hoja de autodiagnóstico y establezca 
el nivel del mejoramiento efectuado</t>
  </si>
  <si>
    <t xml:space="preserve">RUTA DE LA FELICIDAD - La felicidad nos hace productivos </t>
  </si>
  <si>
    <t>RUTA DE LA CALIDAD - La cultura de hacer las cosas bien</t>
  </si>
  <si>
    <t>RUTA DE LA INFORMACIÓN - Conociendo el talento</t>
  </si>
  <si>
    <t>Ruta para mejorar el entorno físico del trabajo para que todos se sientan a gusto en su puesto</t>
  </si>
  <si>
    <t>Ruta para facilitar que las personas tengan el tiempo suficiente para tener una vida equilibrada: trabajo, ocio, familia, estudio</t>
  </si>
  <si>
    <t>Ruta para implementar incentivos basados en salario emocional</t>
  </si>
  <si>
    <t>Ruta para generar innovación con pasión</t>
  </si>
  <si>
    <t>Ruta para implementar una cultura del liderazgo, el trabajo en equipo y el reconocimiento</t>
  </si>
  <si>
    <t>Ruta para implementar una cultura de liderazgo preocupado por el bienestar del talento a pesar de que está orientado al logro</t>
  </si>
  <si>
    <t>Ruta para implementar un liderazgo basado en valores</t>
  </si>
  <si>
    <t>Ruta de formación para capacitar servidores que saben lo que hacen</t>
  </si>
  <si>
    <t>Ruta para implementar una cultura basada en el servicio</t>
  </si>
  <si>
    <t>Ruta para implementar una cultura basada en el logro y la generación de bienestar</t>
  </si>
  <si>
    <t>Ruta para generar rutinas de trabajo basadas en “hacer siempre las cosas bien”</t>
  </si>
  <si>
    <t>Ruta para generar una cultura de la calidad y la integridad </t>
  </si>
  <si>
    <t>Ruta para entender a las personas a través del uso de los datos </t>
  </si>
  <si>
    <t>RELACIÓN CONCEPTUAL DE LAS VARIABLES DE LA MATRIZ GETH CON LAS RUTAS DE CREACIÓN DE VALOR</t>
  </si>
  <si>
    <t>MAPA DE RUTAS</t>
  </si>
  <si>
    <t>Ruta del Anállisis de Datos</t>
  </si>
  <si>
    <t>Actividades de Gestión
(Variables)</t>
  </si>
  <si>
    <t>X</t>
  </si>
  <si>
    <t>COMPONENTES</t>
  </si>
  <si>
    <t>CATEGORÍAS</t>
  </si>
  <si>
    <t>ACTIVIDADES DE GESTIÓN</t>
  </si>
  <si>
    <t>PUNTAJE</t>
  </si>
  <si>
    <t>GUÍAS Y NORMAS TÉCNICAS</t>
  </si>
  <si>
    <t>BUENAS PRÁCTICAS E INNOVACIÓN</t>
  </si>
  <si>
    <t>NORMATIVIDAD</t>
  </si>
  <si>
    <t>Guía de gestión estratégica del talento humano GETH - Abril 2018
www.funcionpublica.gov.co/web/eva/publicaciones</t>
  </si>
  <si>
    <t>BID: Al servicio del ciudadano: una década de reformas del servicio civil en América Latina (2004–13), pg. 64 y siguientes</t>
  </si>
  <si>
    <t>Ley 909 de 2004, Artículo 15, 17</t>
  </si>
  <si>
    <t>Ley 909 de 2004, Artículo 15</t>
  </si>
  <si>
    <t>Instructivos en:
http://www.sigep.gov.co/instructivos</t>
  </si>
  <si>
    <t>OCDE: La implementación del Buen Gobierno, pg. 294, 303
Tendencias Globales en Capital Humano 2017, Reescribiendo las reglas para la era digital. Deloitte University Press, 2017</t>
  </si>
  <si>
    <t>Ley 909 de 2004, Artículo 15
Decreto 1083 de 2015, Artículo 2.2.17.1 y siguientes</t>
  </si>
  <si>
    <t>OCDE: La implementación del Buen Gobierno, pg. 294, 303</t>
  </si>
  <si>
    <t>Ley 909 de 2004, Artículo 15, 17
Ley 489 de 1998, Artículo 115</t>
  </si>
  <si>
    <t>OCDE: La implementación del Buen Gobierno, pg. 294</t>
  </si>
  <si>
    <t>Ley 909 de 2004, Artículo 15, 19
Decreto 1083 de 2015, Artículo 2.2.2.3.1 y siguientes, 2.2.2.4.1 y siguientes, 2.2.2.5.1 y siguientes</t>
  </si>
  <si>
    <t>OCDE: La implementación del Buen Gobierno, pg. 294, 303, 342
Tendencias Globales en Capital Humano 2017, Reescribiendo las reglas para la era digital. Deloitte University Press, 2017</t>
  </si>
  <si>
    <t>OCDE: La implementación del Buen Gobierno, pg. 304
Tendencias Globales en Capital Humano 2017, Reescribiendo las reglas para la era digital. Deloitte University Press, 2017
Tendencias Globales en Capital Humano 2016, La nueva organización: un diseño diferente. Deloitte University Press, 2016</t>
  </si>
  <si>
    <t>Ley 909 de 2004, Artículo 15, 17
Decreto 1083 de 2015 (Decreto 612 de 2018) Artículo 2.2.22.3.14</t>
  </si>
  <si>
    <t>Ley 909 de 2004, Artículo 15, 17; Circular 5 de 2016 de la CNSC
Decreto 1083 de 2015 (Decreto 612 de 2018) Artículo 2.2.22.3.14</t>
  </si>
  <si>
    <t>Guía Metodológica para la implementación del Plan Nacional de Formación y Capacitación (PNFC) - Profesionalización y Desarrollo de los Servidores Públicos - diciembre 2017 
www.funcionpublica.gov.co/web/eva/publicaciones</t>
  </si>
  <si>
    <t>Ley 1960 de 2019
Ley 1940 de 2018 articulo 18
Ley 909 de 2004, Artículo 15
Decreto 1567 de 1998, Artículos 2 al 12
Decreto 894 de 2017, Artículos 1 y 2
Decreto 1083 de 2015 (Decreto 612 de 2018) Artículo 2.2.22.3.14</t>
  </si>
  <si>
    <t xml:space="preserve"> 
Guía de estímulos de los servidores públicos - Versión 1 - Septiembre de 2018
www.funcionpublica.gov.co/web/eva/publicaciones</t>
  </si>
  <si>
    <t>Ley 1960 de 2019
Ley 489 de 1998, Artículo 26
Decreto 1083 de 2015, Artículo 2.2.10.1 y siguientes
Decreto 894 de 2017, Artículos 1 y 2
Decreto 1083 de 2015 (Decreto 612 de 2018) Artículo 2.2.22.3.14</t>
  </si>
  <si>
    <t>Decreto 1295 de 1994
Ley 1562 de 2012
Decreto 1072 de 2015
Decreto 171 de 2016
Decreto 1083 de 2015 (Decreto 612 de 2018) Artículo 2.2.22.3.14</t>
  </si>
  <si>
    <t>Decreto 1083 de 2015, Artículo 2.2.17.1 y siguientes
Decreto 1083 de 2015 (Decreto 648 de 2017), Artículo 2.2.5.1.9</t>
  </si>
  <si>
    <t>Ley 909 de 2004, Artículo 15, 37, 38, 39, 40, 50
Decreto 1083 de 2015, Artículo 2.2.8.1.1 y siguientes, 2.2.13.1.6 y siguientes
Acuedo n°. CNSC - 6176  de 2018</t>
  </si>
  <si>
    <t>Decreto 1083 de 2015, Artículo 2.2.10.5
Decreto 1567 de 1998, Artículo 7, 11
Circular 100-10 del 21 de noviembre de 2014</t>
  </si>
  <si>
    <t>Ley 489 de 1998, Artículo 17
Decreto 1083 de 2015, Artículo 2.2.10.7</t>
  </si>
  <si>
    <t>Guía para establecer o modificar el manual de funciones y de competencias laborales - Versión 2 - Abril 2018
Catálogo de Competencias Laborales – julio 2018 
www.funcionpublica.gov.co/web/eva/publicaciones</t>
  </si>
  <si>
    <t>OCDE, La implementación del buen gobierno, pg. 306, 308</t>
  </si>
  <si>
    <t xml:space="preserve">Ley 909 de 2004, Artículo 15, 19
Decreto 1083 de 2015, Artículo 2.2.2.2.1, 2.2.2.3.1 y siguientes, 2.2.2.6.1 y siguientes, 2.2.4.1 y siguientes, 2.2.4.9
Decreto 1083 de 2015 (Decreto 648 de 2017), Artículo 2.2.5.1.5
Decreto 815 de 2018
Resolución n°. 6667 de 2018 </t>
  </si>
  <si>
    <t>Tendencias Globales en Capital Humano 2016, La nueva organización: un diseño diferente. Deloitte University Press, 2016
Tendencias Globales en Capital Humano 2018, El auge de la empresa social. Deloitte University Press, 2018</t>
  </si>
  <si>
    <t>Ley 1960 de 2019
Ley 909 de 2004, Artículo 24
Decreto 1083 de 2015, Artículo 2.2.1.1.3, 2.2.1.2.6, 2.2.6.1 y siguientes
Decreto 1083 de 2015 (Decreto 648 de 2017), Capítulos 2 y 3, Artículo 2.2.5.4.7, 2.2.5.5.41, 2.2.5.5.42, 2.2.5.5.43</t>
  </si>
  <si>
    <t>Decreto 1083 de 2015, 2.2.6.1 y siguientes
Decreto 1083 de 2015 (Decreto 648 de 2017), Capítulos 2 y 3</t>
  </si>
  <si>
    <t>Ley 909 de 2004, Artículo 25
Decreto 1083 de 2015, Artículo 2.2.1.1.3, 2.2.1.2.6
Decreto 1083 de 2015 (Decreto 648 de 2017), Capítulos 2 y 3</t>
  </si>
  <si>
    <t>Ley 1960 de 2019
Ley 909 de 2004, Artículo 27 y siguientes
Decreto 1083 de 2015, Artículo 2.2.1.1.3, 2.2.1.2.6, 2.2.6.1 y siguientes
Decreto 1083 de 2015 (Decreto 648 de 2017), Art. 2.2.5.3.2</t>
  </si>
  <si>
    <t>Ley 1960 de 2019
Decreto 1083 de 2015 (Decreto 648 de 2017), Capítulos 2 y 3</t>
  </si>
  <si>
    <t>Tendencias Globales en Capital Humano 2017, Reescribiendo las reglas para la era digital. Deloitte University Press, 2017
Tendencias Globales en Capital Humano 2016, La nueva organización: un diseño diferente. Deloitte University Press, 2016</t>
  </si>
  <si>
    <t>Ley 909 de 2004, Artículo 15
Ley 1712 de 2014
Ley 584 de 2000, Título IV</t>
  </si>
  <si>
    <t>Ley 909 de 2004, Artículo 24
Decreto 1083 de 2015, Artículo 2.2.1.1.3, 2.2.1.2.6, 2.2.6.1 y siguientes
Decreto 1083 de 2015 (Decreto 648 de 2017), Capítulos 2 y 3, Artículo 2.2.5.4.7, 2.2.5.5.41, 2.2.5.5.42, 2.2.5.5.43</t>
  </si>
  <si>
    <t>Decreto 1083 de 2015 Artículo 2.2.16.1
Decreto 484 de 2017
http://www.funcionpublica.gov.co/eva/es/declaracion-bienes-rentas</t>
  </si>
  <si>
    <t>Catálogo de Competencias Laborales – 2021</t>
  </si>
  <si>
    <t>OCDE: La implementación del Buen Gobierno, pg. 317 a 320, 366
BID: Al servicio del ciudadano: una década de reformas del servicio civil en América Latina (2004–13), pg. 92 y siguientes</t>
  </si>
  <si>
    <t>Ley 909 de 2004, Artículo 27 y siguientes
Decreto 1083 de 2015, Artículo 2.2.4.1 y siguientes, 2.2.13.2.1 y siguientes
Decreto 815 de 2018
Resolución 667 de 2018</t>
  </si>
  <si>
    <t>Decreto 1083 de 2015, Artículo 2.2.7.3</t>
  </si>
  <si>
    <t>OCDE: La implementación del Buen Gobierno, pg. 294, 315, 328</t>
  </si>
  <si>
    <t>Decreto 1083 de 2015, Artículo 2.2.6.25, 2.2.6.28 y siguientes, 2.2.8.2.1
Decreto 1083 de 2015 (Decreto 648 de 2017), Artículo 2.2.5.5.49
Acuedo n°. CNSC - 6176  de 2018</t>
  </si>
  <si>
    <t>Decreto 1567 de 1998, Artículo 7, 11
Circular 100-10 del 21 de noviembre de 2014
Resolución 390 de 2017</t>
  </si>
  <si>
    <t>Decreto 1083 de 2015, (Decreto 2011 de 2017)
Circular Conjunta Función Pública - Mintrabajo n°.100-005 del 20 de octubre de 2014</t>
  </si>
  <si>
    <t>Guía de gestión estratégica del talento humano GETH - Diciembre 2021
www.funcionpublica.gov.co/web/eva/publicaciones</t>
  </si>
  <si>
    <t>Decreto 1567 de 1998, Artículo 7
Circular 100-10 del 21 de noviembre de 2014
Resolución 390 de 2017</t>
  </si>
  <si>
    <t>Guía de gestión estratégica del talento humano GETH - 2021
Guía para la Gestión de los Empleos de Naturaleza Gerencial - 2021
www.funcionpublica.gov.co/web/eva/publicaciones</t>
  </si>
  <si>
    <t>Ley 909 de 2004, Artículo 15
Ley 1712 de 2014</t>
  </si>
  <si>
    <t>Decreto 1083 de 2015 (Decreto 648 de 2017), Capítulo 4</t>
  </si>
  <si>
    <t>OCDE: La implementación del Buen Gobierno, pg. 294, 301
Tendencias Globales en Capital Humano 2017, Reescribiendo las reglas para la era digital. Deloitte University Press, 2017</t>
  </si>
  <si>
    <t>Ley 1960 de 2019
Ley 909 de 2004, Artículo 15</t>
  </si>
  <si>
    <t>Tendencias Globales en Capital Humano 2017, Reescribiendo las reglas para la era digital. Deloitte University Press, 2017
Tendencias Globales en Capital Humano 2016, La nueva organización: un diseño diferente”. Deloitte University Press, 2016</t>
  </si>
  <si>
    <t>Guía para la Gestión de los Empleos de Naturaleza Gerencial - Versión 2 - Agosto 2018 y Nuevo Modelo de Gerencia Pública 2021.</t>
  </si>
  <si>
    <t>OCDE, La implementación del buen gobierno, pg. 353
BID: Al servicio del ciudadano: una década de reformas del servicio civil en América Latina (2004–13), pg. 64 y siguientes</t>
  </si>
  <si>
    <t>Ley 909 de 2004, Artículo 50
Decreto 1083 de 2015, Artículo 2.2.13.1.6 y siguientes
Acuedo n°. CNSC - 6176  de 2018</t>
  </si>
  <si>
    <t>OCDE, La implementación del buen gobierno, pg. 353, 355
BID: Al servicio del ciudadano: una década de reformas del servicio civil en América Latina (2004–13), pg. 64 y siguientes
Tendencias Globales en Capital Humano 2017, Reescribiendo las reglas para la era digital. Deloitte University Press, 2017</t>
  </si>
  <si>
    <t>Decreto 1083 de 2015, Artículo 2.2.8.1.1 y siguientes
Acuedo n°. CNSC - 6176  de 2018</t>
  </si>
  <si>
    <t>Tendencias Globales en Capital Humano 2016, La nueva organización: un diseño diferente. Deloitte University Press, 2016</t>
  </si>
  <si>
    <t>Decreto 943 de 2014
Circular 100-003 de 2011</t>
  </si>
  <si>
    <t>Plan Nacional de Formación y Capacitación 2020 - 2030
Guía para la formulación del Plan Institucional de Capacitación – PIC, enfocado desde el Plan Nacional de Formación y Capacitación 2021 - 2030
www.funcionpublica.gov.co/web/eva/publicaciones
https://www.funcionpublica.gov.co/eva/red/aula-virtual</t>
  </si>
  <si>
    <t>OCDE: La implementación del Buen Gobierno, pg. 337, 338
BID: Al servicio del ciudadano: una década de reformas del servicio civil en América Latina (2004–13), pg. 64 y siguientes
Tendencias Globales en Capital Humano 2017, Reescribiendo las reglas para la era digital. Deloitte University Press, 2017
Aprendizaje organizacional y gestión del conocimiento, César Vallejo, 2018</t>
  </si>
  <si>
    <t>Ley 1960 de 2019
Ley 1940 de 2018, articulo 18
Ley 909 de 2004, Artículo 15, 36
Decreto 1083 de 2015, Artículo 2.2.9.1 y siguientes
Decreto 1567 de 1998, Artículos 2 al 12
Circular 100-10 del 21 de noviembre de 2014
Decreto 894 de 2017, Artículos 1 y 2
Plan Nacional de Formación y Capacitación, Resolución 390 de 2017</t>
  </si>
  <si>
    <t>OCDE: La implementación del Buen Gobierno, pg. 337</t>
  </si>
  <si>
    <t>Decreto 1567 de 1998, Artículo 11</t>
  </si>
  <si>
    <t>Decreto 1567 de 1998, Artículos 2 al 12</t>
  </si>
  <si>
    <t>OCDE, La implementación del Buen gobierno, pg. 340</t>
  </si>
  <si>
    <t>Plan Nacional de Formación y Capacitación 2020 - 2030
Guía para la formulación del Plan Institucional de Capacitación – PIC, enfocado desde el Plan Nacional de Formación y Capacitación 2021 - 2030
www.funcionpublica.gov.co/web/eva/publicaciones</t>
  </si>
  <si>
    <t>OCDE, La implementación del buen gobierno, pg. 340</t>
  </si>
  <si>
    <t>Plan Nacional de Formación y Capacitación 2020 - 2030
Guía para la formulación del Plan Institucional de Capacitación – PIC, enfocado desde el Plan Nacional de Formación y Capacitación 2021 - 2030</t>
  </si>
  <si>
    <t>Resolución 390 de 2017</t>
  </si>
  <si>
    <t>Ley 1712 de 2014</t>
  </si>
  <si>
    <t>Ley 1651 de 2013</t>
  </si>
  <si>
    <t>Guía de gestión estratégica del talento humano GETH - 2021
www.funcionpublica.gov.co/web/eva/publicaciones</t>
  </si>
  <si>
    <t>Tendencias Globales en Capital Humano 2017, Reescribiendo las reglas para la era digital. Deloitte University Press, 2021
Tendencias Globales de Capital Humano 2019
Liderando la Empresa Social: Reinventándose con un enfoque hacia lo Humano. Deloitte University Press, 2019</t>
  </si>
  <si>
    <t>Ley 489 de 1998, Artículo 26
Ley 909 de 2004, parágrafo Artículo 36
Ley 1940 de 2018 articulo 18
Ley 1960 de 2019
Decreto 1083 de 2015, Artículo 2.2.10.1 y siguientes
Decreto 1567 de 1998, Artículos 20 al 25
Decreto 894 de 2017, Artículos 1 y 2</t>
  </si>
  <si>
    <t>Guía Nuevo Modelo de Gerencia Pública - 2021
Guia de estímulos de los servidores públicos - Versión 1 - Septiembre de 2018
Guía para la Gestión de los Empleos de Naturaleza Gerencial - Versión 2 - Agosto 2018
www.funcionpublica.gov.co/web/eva/publicaciones</t>
  </si>
  <si>
    <t>Decreto 1083 de 2015, Artículo 2.2.10.1 y siguientes</t>
  </si>
  <si>
    <t>Guía de estímulos de los servidores públicos - Versión 1 - Septiembre de 2018
www.funcionpublica.gov.co/web/eva/publicaciones</t>
  </si>
  <si>
    <t>Decreto 1083 de 2015, Artículo 2.2.10.1, 2.2.10.13 y siguientes</t>
  </si>
  <si>
    <t>Decreto 1567 de 1998, Artículos 20 al 25</t>
  </si>
  <si>
    <t>Decreto 1567 de 1998, Artículo 25
Decreto 1083 de 2015, Artículo 2.2.10.6</t>
  </si>
  <si>
    <t>Guía de estímulos de los servidores públicos - Versión 1 - Septiembre de 2018</t>
  </si>
  <si>
    <t>Decreto 1083 de 2015, Artículo 2.2.10.2</t>
  </si>
  <si>
    <t>Decreto 1083 de 2015, Artículo 2.2.10.7</t>
  </si>
  <si>
    <t>42M</t>
  </si>
  <si>
    <t>Guía Readaptación Laboral, Lineamientos de Política y Guía de Ejecución - Versión año 2015
www.funcionpublica.gov.co/web/eva/publicaciones</t>
  </si>
  <si>
    <t>Decreto 648 de 2017, Artículo 2.2.11.1.4, 2.2.12.1.2.2
Corte Constitucional, Sentencia T-685, Dic. 02/16
Decreto 1083 de 2015, Artículo 2.2.10.7</t>
  </si>
  <si>
    <t>Guía Entorno Laboral Saludable Ministerio de Salud: 
www.minsalud.gov.co/sites/rid/Lists/BibliotecaDigital/RIDE/VS/TH/entorno-laboral-saludable-incentivo-ths-final.pdf</t>
  </si>
  <si>
    <t>https://www.funcionpublica.gov.co/eva/es/dianacionalservidorpublico</t>
  </si>
  <si>
    <t>Decreto 1083 de 2015, Artículo 2.2.15.1</t>
  </si>
  <si>
    <t>Ley 1823 de 2017; articulo 238 del Código Sustantivo del Trabajo
Resolución 2423 de 2018 emitida por el Ministerio de Salud y Protección Social.</t>
  </si>
  <si>
    <t>ABC del programa Estado Joven: prácticas laborales en el sector público
https://www.funcionpublica.gov.co/web/eva/estado-joven</t>
  </si>
  <si>
    <t>OCDE, La implementación del buen gobierno, pg. 311</t>
  </si>
  <si>
    <t>Ley 1780 de 2016
Concepto 216141 de 2016 DAFP</t>
  </si>
  <si>
    <t>https://www.funcionpublica.gov.co/web/eva/programa-servimos</t>
  </si>
  <si>
    <t>Libro Blanco, el ABC del Teletrabajo en Colombia
https://www.teletrabajo.gov.co/622/w3-contents.html</t>
  </si>
  <si>
    <t>Ley 1221 de 2008
Decreto 884 de 2012
Decreto 1083 de 2015, (Decreto 648 de 2017), Artículo 2.2.5.5.54
Concepto 160171 de 2014 DAFP</t>
  </si>
  <si>
    <t>Web de Función Pública</t>
  </si>
  <si>
    <t>Decreto 1072 de 2015
Concepto 70171 de 2015 DAFP</t>
  </si>
  <si>
    <t>Decreto 1083 de 2015, (Decreto 648 de 2017), Artículo 2.2.5.5.53
Circular Externa 100-008 de 2013</t>
  </si>
  <si>
    <t>Guía de Administración Pública - ABC de situaciones administrativas - Versión 2
www.funcionpublica.gov.co/web/eva/publicaciones</t>
  </si>
  <si>
    <t>Ley 909 de 2004, Artículo 15
Decreto 648 de 2017, Capítulo 5
Ley 1712 de 2014</t>
  </si>
  <si>
    <t>www.cnsc.gov.co/index.php/carrera-administrativa/aplicativo-comisones-de-personal</t>
  </si>
  <si>
    <t>Ley 909 artículo 16
Decreto 1083 de 2015 Artículo 2.2.14.1.1 y siguientes</t>
  </si>
  <si>
    <t>Guía de Administración Pública - Prima Técnica de Empleados Públicos - Versión 4.
Guía de Administración Pública - Régimen prestacional y salarial de los empleados públicos del orden nacional - Versión 3 - Agosto 2019
Guía de Administración Pública - Régimen prestacional y salarial de los empleados públicos del orden territorial - Versión 2 - agosto 2018
www.funcionpublica.gov.co/web/eva/publicaciones</t>
  </si>
  <si>
    <t>Tendencias Globales en Capital Humano 2017, Reescribiendo las reglas para la era digital. Deloitte University Press, 2021
Tendencias Globales de Capital Humano 2019
Liderando la Empresa Social: Reinventándose con un enfoque hacia lo Humano. Deloitte University Press, 2019
Documentos OCDE 2020 Y 2021</t>
  </si>
  <si>
    <t>Ley 1010 de 2006
Circular n°. 12 de 2017 Función Pública</t>
  </si>
  <si>
    <t>Manual y Caja de Herramientas para la implmentación 
www.funcionpublica.gov.co/web/eva/codigo-integridad</t>
  </si>
  <si>
    <t>OCDE: La implementación del Buen Gobierno, pg. 375</t>
  </si>
  <si>
    <t>Decreto 1083 de 2015, Artículo 2.2.8.1.3, 2.2.15.1</t>
  </si>
  <si>
    <t>OCDE: La implementación del Buen Gobierno, pg. 294, 300</t>
  </si>
  <si>
    <t xml:space="preserve">Decreto 1083 de 2015, Artículo 2.2.17.6
Decreto-Ley 2400 de 1968, Artículo 2, modificado por el artículo 1 del Decreto-Ley 3074 de 1968
Ley 734 de 2002, Artículo 48, numeral 29
Conceptos 26281 de 2013, 18141 de 2013, 17691 de 2013, 17651 de 2013 </t>
  </si>
  <si>
    <t>OCDE: La implementación del Buen Gobierno, pg. 311</t>
  </si>
  <si>
    <t>Decreto 1072 de 2015
Concepto 102421 de 2017 DAFP</t>
  </si>
  <si>
    <t>Guía para la Gestión de los Empleos de Naturaleza Gerencial - Versión 2 - Agosto 2018
Catálogo de Competencias Laborales – julio 2018 
www.funcionpublica.gov.co/web/eva/publicaciones</t>
  </si>
  <si>
    <t>OCDE: La implementación del Buen Gobierno, pg. 317, 338, 340, 353
BID: Al servicio del ciudadano: una década de reformas del servicio civil en América Latina (2004–13), pg. 64 y siguientes, 78 y siguientes</t>
  </si>
  <si>
    <t>Ley 909 de 2004, Artículo 47, 48, 49
Decreto 1083 de 2015, Artículo 2.2.13.1.1 y siguientes
Decreto 815 de 2018
Resolución 667 de 2018</t>
  </si>
  <si>
    <t>OCDE: La implementación del Buen Gobierno, pg. 349</t>
  </si>
  <si>
    <t>Decreto 1083 de 2015, Artículo 2.2.13.1.1 y siguientes</t>
  </si>
  <si>
    <t>Decreto 1083 de 2015, Artículo 2.2.13.1.1 y siguientes
Ley 1010 de 2006
Ley 734 de 2002</t>
  </si>
  <si>
    <t>OCDE: La implementación del Buen Gobierno, pg. 327
BID: Al servicio del ciudadano: una década de reformas del servicio civil en América Latina (2004–13), pg. 64 y siguientes, 78 y siguientes
Tendencias Globales en Capital Humano 2017, Reescribiendo las reglas para la era digital. Deloitte University Press, 2021
Tendencias Globales de Capital Humano 2019
Liderando la Empresa Social: Reinventándose con un enfoque hacia lo Humano. Deloitte University Press, 2019</t>
  </si>
  <si>
    <t>Ley 909 de 2004, Artículo 47, 48, 49
Decreto 1083 de 2015, Artículo 2.2.13.1.1 y siguientes</t>
  </si>
  <si>
    <t>OCDE: La implementación del Buen Gobierno, pg. 353, 354</t>
  </si>
  <si>
    <t>OCDE: La implementación del Buen Gobierno, pg. 330, 338</t>
  </si>
  <si>
    <t>Ley 909 de 2004, Artículo 26
Decreto 1083 de 2015, Artículo 2.2.13.1.2 y siguientes, (Decreto 648 de 2017) Artículos 2.2.5.4.7, 2.2.5.5.43</t>
  </si>
  <si>
    <t>OCDE: La implementación del Buen Gobierno, pg. 329
Tendencias Globales en Capital Humano 2017, Deloitte University Press, 2021</t>
  </si>
  <si>
    <t>Ley 909 de 2004, Artículo 41, 42, 43, 44, 45, 46
Decreto 1083 de 2015 (Decreto 648 de 2017), Artículo 2.2.11.1.1, 2.2.11.1.2, 2.2.11.1.3
Decreto 1083 de 2015, Artículo 2.2.10.7</t>
  </si>
  <si>
    <t>OCDE 03-Apr-2017
Public Governance and Territorial Development Directorate, Public Governance Committee
WORKING PARTY OF SENIOR PUBLIC INTEGRITY OFFICIALS INTEGRITY REVIEW OF COLOMBIA, Pg. 63, Párrafo 174</t>
  </si>
  <si>
    <t>Aprendizaje organizacional y gestión del conocimiento, César Vallejo, 2018</t>
  </si>
  <si>
    <t>CAMBIOS INCLUIDOS EN LA VERSIÓN 4.7</t>
  </si>
  <si>
    <t>1.</t>
  </si>
  <si>
    <t xml:space="preserve">Se incluyen los ejes temáticos del Plan Nacional de Formación y Capacitación 2020 - 2030, en lo correspondiente al Plan Institucional de Capacitación. </t>
  </si>
  <si>
    <t>2.</t>
  </si>
  <si>
    <t>Se relaciona la Guía para la formulación del Plan Institucional de Capacitación – PIC, enfocado desde el Plan Nacional de Formación y Capacitación 2021 - 2030</t>
  </si>
  <si>
    <t>3.</t>
  </si>
  <si>
    <t>Se adicional lo concerniente al Programa Nacional de Bienestar, Servidores Saludables, Entidades Sostenibles 2020 - 2022.</t>
  </si>
  <si>
    <t>4.</t>
  </si>
  <si>
    <t>Se incorpora lo relacionado con los elementos a tener en cuenta, de acuerdo con la dinámica actual de la industria 4.0. y lo que se requiere tener en cuenta en el sector público.</t>
  </si>
  <si>
    <t>5.</t>
  </si>
  <si>
    <t>Se incluye la importancia de tener en cuenta lo referido en el nuevo modelo de Gerencia Pública y la Guia.</t>
  </si>
  <si>
    <t>Plan de Desarrollo Institucional, Plan Estratégico de talento humano</t>
  </si>
  <si>
    <t>Acuerdos de gestión, indicadores POA</t>
  </si>
</sst>
</file>

<file path=xl/styles.xml><?xml version="1.0" encoding="utf-8"?>
<styleSheet xmlns="http://schemas.openxmlformats.org/spreadsheetml/2006/main">
  <numFmts count="2">
    <numFmt numFmtId="164" formatCode="0.0"/>
    <numFmt numFmtId="165" formatCode="0.0000"/>
  </numFmts>
  <fonts count="59">
    <font>
      <sz val="11"/>
      <color theme="1"/>
      <name val="Calibri"/>
      <family val="2"/>
      <scheme val="minor"/>
    </font>
    <font>
      <sz val="10"/>
      <color rgb="FF002060"/>
      <name val="Arial"/>
      <family val="2"/>
    </font>
    <font>
      <b/>
      <sz val="12"/>
      <color rgb="FF002060"/>
      <name val="Arial"/>
      <family val="2"/>
    </font>
    <font>
      <b/>
      <sz val="11"/>
      <color theme="0"/>
      <name val="Arial"/>
      <family val="2"/>
    </font>
    <font>
      <sz val="8"/>
      <color rgb="FF002060"/>
      <name val="Arial"/>
      <family val="2"/>
    </font>
    <font>
      <sz val="22"/>
      <color theme="0"/>
      <name val="Arial"/>
      <family val="2"/>
    </font>
    <font>
      <sz val="12"/>
      <color rgb="FF002060"/>
      <name val="Arial"/>
      <family val="2"/>
    </font>
    <font>
      <sz val="11"/>
      <color theme="1"/>
      <name val="Arial"/>
      <family val="2"/>
    </font>
    <font>
      <b/>
      <sz val="16"/>
      <color rgb="FF002060"/>
      <name val="Arial"/>
      <family val="2"/>
    </font>
    <font>
      <sz val="20"/>
      <color theme="0"/>
      <name val="Arial"/>
      <family val="2"/>
    </font>
    <font>
      <sz val="9"/>
      <color rgb="FF002060"/>
      <name val="Arial"/>
      <family val="2"/>
    </font>
    <font>
      <b/>
      <sz val="11"/>
      <color theme="1"/>
      <name val="Arial"/>
      <family val="2"/>
    </font>
    <font>
      <sz val="14"/>
      <color rgb="FF002060"/>
      <name val="Arial"/>
      <family val="2"/>
    </font>
    <font>
      <sz val="11"/>
      <color rgb="FF002060"/>
      <name val="Arial"/>
      <family val="2"/>
    </font>
    <font>
      <b/>
      <sz val="14"/>
      <color theme="1"/>
      <name val="Arial"/>
      <family val="2"/>
    </font>
    <font>
      <b/>
      <sz val="14"/>
      <color rgb="FF002060"/>
      <name val="Arial"/>
      <family val="2"/>
    </font>
    <font>
      <b/>
      <sz val="10"/>
      <color theme="1"/>
      <name val="Arial"/>
      <family val="2"/>
    </font>
    <font>
      <sz val="10"/>
      <color theme="1"/>
      <name val="Arial"/>
      <family val="2"/>
    </font>
    <font>
      <u/>
      <sz val="11"/>
      <color rgb="FF0000FF"/>
      <name val="Calibri"/>
      <family val="2"/>
      <scheme val="minor"/>
    </font>
    <font>
      <sz val="18"/>
      <color theme="0"/>
      <name val="Arial"/>
      <family val="2"/>
    </font>
    <font>
      <sz val="22"/>
      <color rgb="FF002060"/>
      <name val="Arial"/>
      <family val="2"/>
    </font>
    <font>
      <b/>
      <sz val="20"/>
      <color rgb="FF002060"/>
      <name val="Arial"/>
      <family val="2"/>
    </font>
    <font>
      <b/>
      <sz val="12"/>
      <color theme="0"/>
      <name val="Arial"/>
      <family val="2"/>
    </font>
    <font>
      <b/>
      <sz val="11"/>
      <name val="Arial"/>
      <family val="2"/>
    </font>
    <font>
      <b/>
      <sz val="18"/>
      <color rgb="FF002060"/>
      <name val="Arial"/>
      <family val="2"/>
    </font>
    <font>
      <sz val="10"/>
      <color theme="1"/>
      <name val="Calibri"/>
      <family val="2"/>
      <scheme val="minor"/>
    </font>
    <font>
      <b/>
      <sz val="18"/>
      <color theme="0"/>
      <name val="Arial"/>
      <family val="2"/>
    </font>
    <font>
      <sz val="36"/>
      <color rgb="FF002060"/>
      <name val="Arial"/>
      <family val="2"/>
    </font>
    <font>
      <sz val="20"/>
      <color rgb="FF002060"/>
      <name val="Arial"/>
      <family val="2"/>
    </font>
    <font>
      <b/>
      <u/>
      <sz val="16"/>
      <color rgb="FF002060"/>
      <name val="Arial"/>
      <family val="2"/>
    </font>
    <font>
      <sz val="18"/>
      <color theme="1"/>
      <name val="Arial"/>
      <family val="2"/>
    </font>
    <font>
      <b/>
      <sz val="10"/>
      <color rgb="FF002060"/>
      <name val="Arial"/>
      <family val="2"/>
    </font>
    <font>
      <sz val="12"/>
      <color theme="1"/>
      <name val="Arial"/>
      <family val="2"/>
    </font>
    <font>
      <b/>
      <sz val="13"/>
      <color rgb="FF002060"/>
      <name val="Arial"/>
      <family val="2"/>
    </font>
    <font>
      <sz val="13"/>
      <color rgb="FF002060"/>
      <name val="Arial"/>
      <family val="2"/>
    </font>
    <font>
      <sz val="8"/>
      <color rgb="FF002060"/>
      <name val="Arial"/>
      <family val="2"/>
    </font>
    <font>
      <sz val="10"/>
      <color rgb="FF002060"/>
      <name val="Arial"/>
      <family val="2"/>
    </font>
    <font>
      <b/>
      <sz val="18"/>
      <color rgb="FF002060"/>
      <name val="Arial Narrow"/>
      <family val="2"/>
    </font>
    <font>
      <sz val="18"/>
      <color theme="1"/>
      <name val="Calibri"/>
      <family val="2"/>
      <scheme val="minor"/>
    </font>
    <font>
      <b/>
      <sz val="11"/>
      <color rgb="FF002060"/>
      <name val="Calibri"/>
      <family val="2"/>
      <scheme val="minor"/>
    </font>
    <font>
      <b/>
      <sz val="12"/>
      <color theme="1"/>
      <name val="Arial"/>
      <family val="2"/>
    </font>
    <font>
      <sz val="11"/>
      <color theme="1"/>
      <name val="Calibri"/>
      <family val="2"/>
      <scheme val="minor"/>
    </font>
    <font>
      <sz val="20"/>
      <color theme="1"/>
      <name val="Calibri"/>
      <family val="2"/>
      <scheme val="minor"/>
    </font>
    <font>
      <sz val="17"/>
      <color theme="1"/>
      <name val="Calibri"/>
      <family val="2"/>
      <scheme val="minor"/>
    </font>
    <font>
      <sz val="10"/>
      <color rgb="FF002060"/>
      <name val="Calibri"/>
      <family val="2"/>
      <scheme val="minor"/>
    </font>
    <font>
      <sz val="12"/>
      <color theme="1"/>
      <name val="Calibri"/>
      <family val="2"/>
      <scheme val="minor"/>
    </font>
    <font>
      <sz val="18"/>
      <color rgb="FF002060"/>
      <name val="Arial Narrow"/>
      <family val="2"/>
    </font>
    <font>
      <sz val="18"/>
      <color theme="1"/>
      <name val="Arial Narrow"/>
      <family val="2"/>
    </font>
    <font>
      <sz val="18"/>
      <color rgb="FF002060"/>
      <name val="Calibri"/>
      <family val="2"/>
      <scheme val="minor"/>
    </font>
    <font>
      <i/>
      <sz val="10"/>
      <color rgb="FF002060"/>
      <name val="Arial"/>
      <family val="2"/>
    </font>
    <font>
      <sz val="11"/>
      <color theme="1"/>
      <name val="Calibri"/>
      <family val="2"/>
      <scheme val="minor"/>
    </font>
    <font>
      <b/>
      <u/>
      <sz val="16"/>
      <color rgb="FF0000FF"/>
      <name val="Arial"/>
      <family val="2"/>
    </font>
    <font>
      <sz val="11"/>
      <color theme="0"/>
      <name val="Calibri"/>
      <family val="2"/>
      <scheme val="minor"/>
    </font>
    <font>
      <sz val="15"/>
      <color rgb="FF002060"/>
      <name val="Arial"/>
      <family val="2"/>
    </font>
    <font>
      <sz val="15"/>
      <color rgb="FF002060"/>
      <name val="Arial Narrow"/>
      <family val="2"/>
    </font>
    <font>
      <sz val="11"/>
      <color rgb="FF002060"/>
      <name val="Calibri"/>
      <family val="2"/>
      <scheme val="minor"/>
    </font>
    <font>
      <sz val="8"/>
      <color rgb="FF002060"/>
      <name val="Arial Narrow"/>
      <family val="2"/>
    </font>
    <font>
      <b/>
      <u/>
      <sz val="8"/>
      <color rgb="FF002060"/>
      <name val="Arial Narrow"/>
      <family val="2"/>
    </font>
    <font>
      <b/>
      <u/>
      <sz val="11"/>
      <color rgb="FF002060"/>
      <name val="Calibri"/>
      <family val="2"/>
      <scheme val="minor"/>
    </font>
  </fonts>
  <fills count="19">
    <fill>
      <patternFill patternType="none"/>
    </fill>
    <fill>
      <patternFill patternType="gray125"/>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00206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rgb="FF92D05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00B0F0"/>
        <bgColor indexed="64"/>
      </patternFill>
    </fill>
    <fill>
      <patternFill patternType="solid">
        <fgColor rgb="FF0070C0"/>
        <bgColor indexed="64"/>
      </patternFill>
    </fill>
    <fill>
      <patternFill patternType="solid">
        <fgColor rgb="FF3399FF"/>
        <bgColor indexed="64"/>
      </patternFill>
    </fill>
    <fill>
      <patternFill patternType="solid">
        <fgColor theme="8" tint="0.59999389629810485"/>
        <bgColor indexed="64"/>
      </patternFill>
    </fill>
  </fills>
  <borders count="181">
    <border>
      <left/>
      <right/>
      <top/>
      <bottom/>
      <diagonal/>
    </border>
    <border>
      <left style="hair">
        <color rgb="FF002060"/>
      </left>
      <right style="hair">
        <color rgb="FF002060"/>
      </right>
      <top style="medium">
        <color rgb="FF002060"/>
      </top>
      <bottom style="hair">
        <color rgb="FF002060"/>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style="medium">
        <color rgb="FF002060"/>
      </bottom>
      <diagonal/>
    </border>
    <border>
      <left style="hair">
        <color rgb="FF002060"/>
      </left>
      <right style="hair">
        <color rgb="FF002060"/>
      </right>
      <top style="hair">
        <color rgb="FF002060"/>
      </top>
      <bottom/>
      <diagonal/>
    </border>
    <border>
      <left/>
      <right/>
      <top style="hair">
        <color rgb="FF002060"/>
      </top>
      <bottom style="hair">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style="medium">
        <color rgb="FF002060"/>
      </right>
      <top/>
      <bottom style="medium">
        <color rgb="FF002060"/>
      </bottom>
      <diagonal/>
    </border>
    <border>
      <left style="medium">
        <color rgb="FF002060"/>
      </left>
      <right/>
      <top/>
      <bottom/>
      <diagonal/>
    </border>
    <border>
      <left/>
      <right style="medium">
        <color rgb="FF002060"/>
      </right>
      <top/>
      <bottom/>
      <diagonal/>
    </border>
    <border>
      <left style="hair">
        <color rgb="FF002060"/>
      </left>
      <right style="hair">
        <color rgb="FF002060"/>
      </right>
      <top style="thin">
        <color rgb="FF002060"/>
      </top>
      <bottom style="hair">
        <color rgb="FF002060"/>
      </bottom>
      <diagonal/>
    </border>
    <border>
      <left style="hair">
        <color rgb="FF002060"/>
      </left>
      <right style="thin">
        <color rgb="FF002060"/>
      </right>
      <top style="thin">
        <color rgb="FF002060"/>
      </top>
      <bottom style="hair">
        <color rgb="FF002060"/>
      </bottom>
      <diagonal/>
    </border>
    <border>
      <left style="hair">
        <color rgb="FF002060"/>
      </left>
      <right style="hair">
        <color rgb="FF002060"/>
      </right>
      <top style="hair">
        <color rgb="FF002060"/>
      </top>
      <bottom style="thin">
        <color rgb="FF002060"/>
      </bottom>
      <diagonal/>
    </border>
    <border>
      <left style="hair">
        <color rgb="FF002060"/>
      </left>
      <right style="thin">
        <color rgb="FF002060"/>
      </right>
      <top style="hair">
        <color rgb="FF002060"/>
      </top>
      <bottom style="thin">
        <color rgb="FF002060"/>
      </bottom>
      <diagonal/>
    </border>
    <border>
      <left/>
      <right/>
      <top style="medium">
        <color rgb="FF002060"/>
      </top>
      <bottom/>
      <diagonal/>
    </border>
    <border>
      <left/>
      <right/>
      <top/>
      <bottom style="medium">
        <color rgb="FF002060"/>
      </bottom>
      <diagonal/>
    </border>
    <border>
      <left/>
      <right/>
      <top style="thin">
        <color rgb="FF002060"/>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hair">
        <color rgb="FF002060"/>
      </right>
      <top style="thin">
        <color rgb="FF002060"/>
      </top>
      <bottom style="hair">
        <color rgb="FF002060"/>
      </bottom>
      <diagonal/>
    </border>
    <border>
      <left style="thin">
        <color rgb="FF002060"/>
      </left>
      <right style="hair">
        <color rgb="FF002060"/>
      </right>
      <top style="hair">
        <color rgb="FF002060"/>
      </top>
      <bottom style="hair">
        <color rgb="FF002060"/>
      </bottom>
      <diagonal/>
    </border>
    <border>
      <left style="hair">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style="thin">
        <color rgb="FF002060"/>
      </bottom>
      <diagonal/>
    </border>
    <border>
      <left style="hair">
        <color rgb="FF002060"/>
      </left>
      <right style="hair">
        <color rgb="FF002060"/>
      </right>
      <top/>
      <bottom style="hair">
        <color rgb="FF002060"/>
      </bottom>
      <diagonal/>
    </border>
    <border>
      <left style="hair">
        <color rgb="FF002060"/>
      </left>
      <right style="hair">
        <color rgb="FF002060"/>
      </right>
      <top/>
      <bottom/>
      <diagonal/>
    </border>
    <border>
      <left style="thin">
        <color rgb="FF002060"/>
      </left>
      <right style="thin">
        <color rgb="FF002060"/>
      </right>
      <top style="thin">
        <color rgb="FF002060"/>
      </top>
      <bottom style="hair">
        <color rgb="FF002060"/>
      </bottom>
      <diagonal/>
    </border>
    <border>
      <left style="thin">
        <color rgb="FF002060"/>
      </left>
      <right style="hair">
        <color rgb="FF002060"/>
      </right>
      <top/>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hair">
        <color rgb="FF002060"/>
      </right>
      <top style="thin">
        <color rgb="FF002060"/>
      </top>
      <bottom style="thin">
        <color rgb="FF002060"/>
      </bottom>
      <diagonal/>
    </border>
    <border>
      <left style="hair">
        <color rgb="FF002060"/>
      </left>
      <right style="hair">
        <color rgb="FF002060"/>
      </right>
      <top style="thin">
        <color rgb="FF002060"/>
      </top>
      <bottom style="thin">
        <color rgb="FF002060"/>
      </bottom>
      <diagonal/>
    </border>
    <border>
      <left style="hair">
        <color rgb="FF002060"/>
      </left>
      <right style="thin">
        <color rgb="FF002060"/>
      </right>
      <top style="thin">
        <color rgb="FF002060"/>
      </top>
      <bottom style="thin">
        <color rgb="FF002060"/>
      </bottom>
      <diagonal/>
    </border>
    <border>
      <left style="thin">
        <color rgb="FF002060"/>
      </left>
      <right style="thin">
        <color rgb="FF002060"/>
      </right>
      <top/>
      <bottom style="hair">
        <color rgb="FF002060"/>
      </bottom>
      <diagonal/>
    </border>
    <border>
      <left style="thin">
        <color rgb="FF002060"/>
      </left>
      <right/>
      <top/>
      <bottom style="hair">
        <color rgb="FF002060"/>
      </bottom>
      <diagonal/>
    </border>
    <border>
      <left style="thin">
        <color rgb="FF002060"/>
      </left>
      <right style="thin">
        <color rgb="FF002060"/>
      </right>
      <top style="hair">
        <color rgb="FF002060"/>
      </top>
      <bottom/>
      <diagonal/>
    </border>
    <border>
      <left style="thin">
        <color rgb="FF002060"/>
      </left>
      <right style="thin">
        <color rgb="FF002060"/>
      </right>
      <top/>
      <bottom/>
      <diagonal/>
    </border>
    <border>
      <left style="medium">
        <color theme="4" tint="-0.499984740745262"/>
      </left>
      <right/>
      <top/>
      <bottom style="dashed">
        <color theme="4" tint="-0.499984740745262"/>
      </bottom>
      <diagonal/>
    </border>
    <border>
      <left/>
      <right/>
      <top/>
      <bottom style="dashed">
        <color theme="4" tint="-0.499984740745262"/>
      </bottom>
      <diagonal/>
    </border>
    <border>
      <left/>
      <right style="medium">
        <color theme="4" tint="-0.499984740745262"/>
      </right>
      <top/>
      <bottom style="dashed">
        <color theme="4" tint="-0.499984740745262"/>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medium">
        <color theme="4" tint="-0.499984740745262"/>
      </right>
      <top/>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theme="4" tint="-0.499984740745262"/>
      </left>
      <right/>
      <top/>
      <bottom/>
      <diagonal/>
    </border>
    <border>
      <left/>
      <right style="medium">
        <color theme="4" tint="-0.499984740745262"/>
      </right>
      <top style="medium">
        <color theme="4" tint="-0.499984740745262"/>
      </top>
      <bottom/>
      <diagonal/>
    </border>
    <border>
      <left/>
      <right/>
      <top style="medium">
        <color theme="4" tint="-0.499984740745262"/>
      </top>
      <bottom/>
      <diagonal/>
    </border>
    <border>
      <left style="medium">
        <color theme="4" tint="-0.499984740745262"/>
      </left>
      <right/>
      <top style="medium">
        <color theme="4" tint="-0.499984740745262"/>
      </top>
      <bottom/>
      <diagonal/>
    </border>
    <border>
      <left style="thin">
        <color rgb="FF002060"/>
      </left>
      <right style="hair">
        <color rgb="FF002060"/>
      </right>
      <top style="hair">
        <color rgb="FF002060"/>
      </top>
      <bottom style="medium">
        <color rgb="FF002060"/>
      </bottom>
      <diagonal/>
    </border>
    <border>
      <left style="hair">
        <color rgb="FF002060"/>
      </left>
      <right style="hair">
        <color rgb="FF002060"/>
      </right>
      <top/>
      <bottom style="medium">
        <color rgb="FF002060"/>
      </bottom>
      <diagonal/>
    </border>
    <border>
      <left style="thin">
        <color rgb="FF002060"/>
      </left>
      <right style="hair">
        <color rgb="FF002060"/>
      </right>
      <top style="medium">
        <color rgb="FF002060"/>
      </top>
      <bottom style="hair">
        <color rgb="FF002060"/>
      </bottom>
      <diagonal/>
    </border>
    <border>
      <left style="medium">
        <color theme="4" tint="-0.499984740745262"/>
      </left>
      <right/>
      <top style="dashed">
        <color theme="4" tint="-0.499984740745262"/>
      </top>
      <bottom style="medium">
        <color theme="4" tint="-0.499984740745262"/>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diagonal/>
    </border>
    <border>
      <left style="thin">
        <color rgb="FF002060"/>
      </left>
      <right style="thin">
        <color rgb="FF002060"/>
      </right>
      <top/>
      <bottom style="medium">
        <color rgb="FF002060"/>
      </bottom>
      <diagonal/>
    </border>
    <border>
      <left/>
      <right style="dashed">
        <color rgb="FF002060"/>
      </right>
      <top style="double">
        <color rgb="FF002060"/>
      </top>
      <bottom/>
      <diagonal/>
    </border>
    <border>
      <left style="medium">
        <color rgb="FF002060"/>
      </left>
      <right style="thin">
        <color rgb="FF002060"/>
      </right>
      <top/>
      <bottom/>
      <diagonal/>
    </border>
    <border>
      <left style="hair">
        <color rgb="FF002060"/>
      </left>
      <right style="thin">
        <color rgb="FF002060"/>
      </right>
      <top style="hair">
        <color rgb="FF002060"/>
      </top>
      <bottom/>
      <diagonal/>
    </border>
    <border>
      <left style="hair">
        <color rgb="FF002060"/>
      </left>
      <right style="thin">
        <color rgb="FF002060"/>
      </right>
      <top style="hair">
        <color rgb="FF002060"/>
      </top>
      <bottom style="medium">
        <color rgb="FF002060"/>
      </bottom>
      <diagonal/>
    </border>
    <border>
      <left style="hair">
        <color rgb="FF002060"/>
      </left>
      <right style="thin">
        <color rgb="FF002060"/>
      </right>
      <top/>
      <bottom/>
      <diagonal/>
    </border>
    <border>
      <left style="hair">
        <color rgb="FF002060"/>
      </left>
      <right style="thin">
        <color rgb="FF002060"/>
      </right>
      <top style="medium">
        <color rgb="FF002060"/>
      </top>
      <bottom style="hair">
        <color rgb="FF002060"/>
      </bottom>
      <diagonal/>
    </border>
    <border>
      <left style="hair">
        <color rgb="FF002060"/>
      </left>
      <right style="thin">
        <color rgb="FF002060"/>
      </right>
      <top/>
      <bottom style="medium">
        <color rgb="FF002060"/>
      </bottom>
      <diagonal/>
    </border>
    <border>
      <left style="thin">
        <color rgb="FF002060"/>
      </left>
      <right/>
      <top/>
      <bottom/>
      <diagonal/>
    </border>
    <border>
      <left/>
      <right style="thin">
        <color rgb="FF002060"/>
      </right>
      <top/>
      <bottom/>
      <diagonal/>
    </border>
    <border>
      <left/>
      <right/>
      <top/>
      <bottom style="hair">
        <color rgb="FF002060"/>
      </bottom>
      <diagonal/>
    </border>
    <border>
      <left/>
      <right style="thin">
        <color rgb="FF002060"/>
      </right>
      <top/>
      <bottom style="hair">
        <color rgb="FF002060"/>
      </bottom>
      <diagonal/>
    </border>
    <border>
      <left/>
      <right/>
      <top style="hair">
        <color rgb="FF002060"/>
      </top>
      <bottom/>
      <diagonal/>
    </border>
    <border>
      <left/>
      <right style="thin">
        <color rgb="FF002060"/>
      </right>
      <top style="hair">
        <color rgb="FF002060"/>
      </top>
      <bottom/>
      <diagonal/>
    </border>
    <border>
      <left/>
      <right style="thin">
        <color rgb="FF002060"/>
      </right>
      <top/>
      <bottom style="thin">
        <color rgb="FF002060"/>
      </bottom>
      <diagonal/>
    </border>
    <border>
      <left/>
      <right style="thin">
        <color rgb="FF002060"/>
      </right>
      <top style="thin">
        <color rgb="FF002060"/>
      </top>
      <bottom/>
      <diagonal/>
    </border>
    <border>
      <left style="hair">
        <color rgb="FF002060"/>
      </left>
      <right style="thin">
        <color rgb="FF002060"/>
      </right>
      <top/>
      <bottom style="thin">
        <color rgb="FF002060"/>
      </bottom>
      <diagonal/>
    </border>
    <border>
      <left style="hair">
        <color rgb="FF002060"/>
      </left>
      <right style="thin">
        <color rgb="FF002060"/>
      </right>
      <top style="thin">
        <color rgb="FF002060"/>
      </top>
      <bottom/>
      <diagonal/>
    </border>
    <border>
      <left/>
      <right style="hair">
        <color rgb="FF002060"/>
      </right>
      <top style="hair">
        <color rgb="FF002060"/>
      </top>
      <bottom style="hair">
        <color rgb="FF002060"/>
      </bottom>
      <diagonal/>
    </border>
    <border>
      <left/>
      <right style="hair">
        <color rgb="FF002060"/>
      </right>
      <top/>
      <bottom style="hair">
        <color rgb="FF002060"/>
      </bottom>
      <diagonal/>
    </border>
    <border>
      <left/>
      <right style="hair">
        <color rgb="FF002060"/>
      </right>
      <top style="hair">
        <color rgb="FF002060"/>
      </top>
      <bottom/>
      <diagonal/>
    </border>
    <border>
      <left/>
      <right style="hair">
        <color rgb="FF002060"/>
      </right>
      <top style="thin">
        <color rgb="FF002060"/>
      </top>
      <bottom style="thin">
        <color rgb="FF002060"/>
      </bottom>
      <diagonal/>
    </border>
    <border>
      <left/>
      <right style="hair">
        <color rgb="FF002060"/>
      </right>
      <top/>
      <bottom style="medium">
        <color rgb="FF002060"/>
      </bottom>
      <diagonal/>
    </border>
    <border>
      <left/>
      <right style="hair">
        <color rgb="FF002060"/>
      </right>
      <top/>
      <bottom/>
      <diagonal/>
    </border>
    <border>
      <left style="medium">
        <color theme="4" tint="-0.24994659260841701"/>
      </left>
      <right/>
      <top/>
      <bottom/>
      <diagonal/>
    </border>
    <border>
      <left style="medium">
        <color rgb="FF002060"/>
      </left>
      <right style="hair">
        <color rgb="FF002060"/>
      </right>
      <top style="thin">
        <color rgb="FF002060"/>
      </top>
      <bottom style="hair">
        <color rgb="FF002060"/>
      </bottom>
      <diagonal/>
    </border>
    <border>
      <left style="thin">
        <color rgb="FF002060"/>
      </left>
      <right/>
      <top style="thin">
        <color rgb="FF002060"/>
      </top>
      <bottom style="hair">
        <color rgb="FF002060"/>
      </bottom>
      <diagonal/>
    </border>
    <border>
      <left/>
      <right style="thin">
        <color rgb="FF002060"/>
      </right>
      <top style="thin">
        <color rgb="FF002060"/>
      </top>
      <bottom style="hair">
        <color rgb="FF002060"/>
      </bottom>
      <diagonal/>
    </border>
    <border>
      <left style="medium">
        <color rgb="FF002060"/>
      </left>
      <right style="hair">
        <color rgb="FF002060"/>
      </right>
      <top style="hair">
        <color rgb="FF002060"/>
      </top>
      <bottom style="hair">
        <color rgb="FF002060"/>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rgb="FF002060"/>
      </left>
      <right style="hair">
        <color rgb="FF002060"/>
      </right>
      <top style="hair">
        <color rgb="FF002060"/>
      </top>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style="thin">
        <color rgb="FF002060"/>
      </left>
      <right/>
      <top style="thin">
        <color rgb="FF002060"/>
      </top>
      <bottom/>
      <diagonal/>
    </border>
    <border>
      <left/>
      <right/>
      <top style="thin">
        <color rgb="FF002060"/>
      </top>
      <bottom style="hair">
        <color rgb="FF002060"/>
      </bottom>
      <diagonal/>
    </border>
    <border>
      <left style="thin">
        <color rgb="FF002060"/>
      </left>
      <right/>
      <top/>
      <bottom style="thin">
        <color rgb="FF002060"/>
      </bottom>
      <diagonal/>
    </border>
    <border>
      <left/>
      <right/>
      <top style="hair">
        <color rgb="FF002060"/>
      </top>
      <bottom style="thin">
        <color rgb="FF002060"/>
      </bottom>
      <diagonal/>
    </border>
    <border>
      <left style="hair">
        <color rgb="FF002060"/>
      </left>
      <right/>
      <top style="hair">
        <color rgb="FF002060"/>
      </top>
      <bottom style="hair">
        <color rgb="FF002060"/>
      </bottom>
      <diagonal/>
    </border>
    <border>
      <left style="hair">
        <color rgb="FF002060"/>
      </left>
      <right/>
      <top style="hair">
        <color rgb="FF002060"/>
      </top>
      <bottom/>
      <diagonal/>
    </border>
    <border>
      <left style="hair">
        <color rgb="FF002060"/>
      </left>
      <right/>
      <top/>
      <bottom/>
      <diagonal/>
    </border>
    <border>
      <left style="hair">
        <color rgb="FF002060"/>
      </left>
      <right/>
      <top/>
      <bottom style="hair">
        <color rgb="FF002060"/>
      </bottom>
      <diagonal/>
    </border>
    <border>
      <left style="medium">
        <color rgb="FF002060"/>
      </left>
      <right style="hair">
        <color rgb="FF002060"/>
      </right>
      <top style="medium">
        <color rgb="FF002060"/>
      </top>
      <bottom style="hair">
        <color rgb="FF002060"/>
      </bottom>
      <diagonal/>
    </border>
    <border>
      <left style="thin">
        <color rgb="FF002060"/>
      </left>
      <right/>
      <top style="medium">
        <color rgb="FF002060"/>
      </top>
      <bottom style="hair">
        <color rgb="FF002060"/>
      </bottom>
      <diagonal/>
    </border>
    <border>
      <left/>
      <right style="thin">
        <color rgb="FF002060"/>
      </right>
      <top style="medium">
        <color rgb="FF002060"/>
      </top>
      <bottom style="hair">
        <color rgb="FF002060"/>
      </bottom>
      <diagonal/>
    </border>
    <border>
      <left style="thin">
        <color rgb="FF002060"/>
      </left>
      <right style="medium">
        <color rgb="FF002060"/>
      </right>
      <top style="medium">
        <color rgb="FF002060"/>
      </top>
      <bottom style="hair">
        <color rgb="FF002060"/>
      </bottom>
      <diagonal/>
    </border>
    <border>
      <left style="thin">
        <color rgb="FF002060"/>
      </left>
      <right style="medium">
        <color rgb="FF002060"/>
      </right>
      <top style="hair">
        <color rgb="FF002060"/>
      </top>
      <bottom style="hair">
        <color rgb="FF002060"/>
      </bottom>
      <diagonal/>
    </border>
    <border>
      <left style="medium">
        <color rgb="FF002060"/>
      </left>
      <right style="hair">
        <color rgb="FF002060"/>
      </right>
      <top style="hair">
        <color rgb="FF002060"/>
      </top>
      <bottom style="medium">
        <color rgb="FF002060"/>
      </bottom>
      <diagonal/>
    </border>
    <border>
      <left style="thin">
        <color rgb="FF002060"/>
      </left>
      <right style="medium">
        <color rgb="FF002060"/>
      </right>
      <top style="hair">
        <color rgb="FF002060"/>
      </top>
      <bottom style="medium">
        <color rgb="FF002060"/>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style="thin">
        <color theme="4" tint="-0.499984740745262"/>
      </bottom>
      <diagonal/>
    </border>
    <border>
      <left style="hair">
        <color rgb="FF002060"/>
      </left>
      <right style="hair">
        <color rgb="FF002060"/>
      </right>
      <top style="thin">
        <color rgb="FF002060"/>
      </top>
      <bottom/>
      <diagonal/>
    </border>
    <border>
      <left style="hair">
        <color rgb="FF002060"/>
      </left>
      <right style="hair">
        <color rgb="FF002060"/>
      </right>
      <top/>
      <bottom style="thin">
        <color rgb="FF002060"/>
      </bottom>
      <diagonal/>
    </border>
    <border>
      <left style="thin">
        <color rgb="FF002060"/>
      </left>
      <right/>
      <top style="hair">
        <color rgb="FF002060"/>
      </top>
      <bottom/>
      <diagonal/>
    </border>
    <border>
      <left style="medium">
        <color rgb="FF002060"/>
      </left>
      <right style="hair">
        <color rgb="FF002060"/>
      </right>
      <top/>
      <bottom/>
      <diagonal/>
    </border>
    <border>
      <left/>
      <right/>
      <top style="hair">
        <color rgb="FF002060"/>
      </top>
      <bottom style="medium">
        <color rgb="FF002060"/>
      </bottom>
      <diagonal/>
    </border>
    <border>
      <left style="hair">
        <color rgb="FF002060"/>
      </left>
      <right style="medium">
        <color rgb="FF002060"/>
      </right>
      <top/>
      <bottom/>
      <diagonal/>
    </border>
    <border>
      <left style="thin">
        <color rgb="FF002060"/>
      </left>
      <right style="hair">
        <color rgb="FF002060"/>
      </right>
      <top style="thin">
        <color rgb="FF002060"/>
      </top>
      <bottom style="medium">
        <color rgb="FF002060"/>
      </bottom>
      <diagonal/>
    </border>
    <border>
      <left style="hair">
        <color rgb="FF002060"/>
      </left>
      <right style="hair">
        <color rgb="FF002060"/>
      </right>
      <top style="medium">
        <color rgb="FF002060"/>
      </top>
      <bottom style="thin">
        <color rgb="FF00206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rgb="FF002060"/>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thin">
        <color theme="4" tint="-0.499984740745262"/>
      </left>
      <right/>
      <top/>
      <bottom/>
      <diagonal/>
    </border>
    <border>
      <left/>
      <right style="thin">
        <color theme="4" tint="-0.499984740745262"/>
      </right>
      <top/>
      <bottom/>
      <diagonal/>
    </border>
    <border>
      <left style="thin">
        <color rgb="FF002060"/>
      </left>
      <right style="hair">
        <color rgb="FF002060"/>
      </right>
      <top style="thin">
        <color rgb="FF002060"/>
      </top>
      <bottom style="thin">
        <color indexed="64"/>
      </bottom>
      <diagonal/>
    </border>
    <border>
      <left style="hair">
        <color rgb="FF002060"/>
      </left>
      <right style="hair">
        <color rgb="FF002060"/>
      </right>
      <top style="thin">
        <color rgb="FF002060"/>
      </top>
      <bottom style="thin">
        <color indexed="64"/>
      </bottom>
      <diagonal/>
    </border>
    <border>
      <left style="thin">
        <color rgb="FF002060"/>
      </left>
      <right style="hair">
        <color rgb="FF002060"/>
      </right>
      <top style="thin">
        <color indexed="64"/>
      </top>
      <bottom style="thin">
        <color rgb="FF002060"/>
      </bottom>
      <diagonal/>
    </border>
    <border>
      <left style="hair">
        <color rgb="FF002060"/>
      </left>
      <right style="hair">
        <color rgb="FF002060"/>
      </right>
      <top style="thin">
        <color indexed="64"/>
      </top>
      <bottom style="thin">
        <color rgb="FF002060"/>
      </bottom>
      <diagonal/>
    </border>
    <border>
      <left style="hair">
        <color theme="4" tint="-0.499984740745262"/>
      </left>
      <right style="hair">
        <color theme="4" tint="-0.499984740745262"/>
      </right>
      <top style="hair">
        <color theme="4" tint="-0.499984740745262"/>
      </top>
      <bottom/>
      <diagonal/>
    </border>
    <border>
      <left style="hair">
        <color theme="4" tint="-0.499984740745262"/>
      </left>
      <right style="hair">
        <color theme="4" tint="-0.499984740745262"/>
      </right>
      <top/>
      <bottom/>
      <diagonal/>
    </border>
    <border>
      <left style="hair">
        <color theme="4" tint="-0.499984740745262"/>
      </left>
      <right style="hair">
        <color theme="4" tint="-0.499984740745262"/>
      </right>
      <top/>
      <bottom style="hair">
        <color theme="4" tint="-0.499984740745262"/>
      </bottom>
      <diagonal/>
    </border>
    <border>
      <left style="medium">
        <color rgb="FF002060"/>
      </left>
      <right style="thin">
        <color rgb="FF002060"/>
      </right>
      <top style="medium">
        <color rgb="FF002060"/>
      </top>
      <bottom/>
      <diagonal/>
    </border>
    <border>
      <left style="hair">
        <color rgb="FF002060"/>
      </left>
      <right style="medium">
        <color rgb="FF002060"/>
      </right>
      <top style="thin">
        <color rgb="FF002060"/>
      </top>
      <bottom style="hair">
        <color rgb="FF002060"/>
      </bottom>
      <diagonal/>
    </border>
    <border>
      <left style="hair">
        <color rgb="FF002060"/>
      </left>
      <right style="medium">
        <color rgb="FF002060"/>
      </right>
      <top style="hair">
        <color rgb="FF002060"/>
      </top>
      <bottom style="thin">
        <color rgb="FF002060"/>
      </bottom>
      <diagonal/>
    </border>
    <border>
      <left style="medium">
        <color rgb="FF002060"/>
      </left>
      <right style="thin">
        <color rgb="FF002060"/>
      </right>
      <top/>
      <bottom style="medium">
        <color rgb="FF002060"/>
      </bottom>
      <diagonal/>
    </border>
    <border>
      <left style="hair">
        <color rgb="FF002060"/>
      </left>
      <right style="medium">
        <color rgb="FF002060"/>
      </right>
      <top/>
      <bottom style="medium">
        <color rgb="FF002060"/>
      </bottom>
      <diagonal/>
    </border>
    <border>
      <left style="medium">
        <color rgb="FF002060"/>
      </left>
      <right style="thin">
        <color rgb="FF002060"/>
      </right>
      <top style="medium">
        <color rgb="FF002060"/>
      </top>
      <bottom style="hair">
        <color rgb="FF002060"/>
      </bottom>
      <diagonal/>
    </border>
    <border>
      <left style="hair">
        <color rgb="FF002060"/>
      </left>
      <right style="medium">
        <color rgb="FF002060"/>
      </right>
      <top style="medium">
        <color rgb="FF002060"/>
      </top>
      <bottom style="thin">
        <color rgb="FF002060"/>
      </bottom>
      <diagonal/>
    </border>
    <border>
      <left style="medium">
        <color rgb="FF002060"/>
      </left>
      <right style="thin">
        <color rgb="FF002060"/>
      </right>
      <top style="hair">
        <color rgb="FF002060"/>
      </top>
      <bottom style="hair">
        <color rgb="FF002060"/>
      </bottom>
      <diagonal/>
    </border>
    <border>
      <left style="hair">
        <color rgb="FF002060"/>
      </left>
      <right style="medium">
        <color rgb="FF002060"/>
      </right>
      <top style="hair">
        <color rgb="FF002060"/>
      </top>
      <bottom style="hair">
        <color rgb="FF002060"/>
      </bottom>
      <diagonal/>
    </border>
    <border>
      <left style="hair">
        <color rgb="FF002060"/>
      </left>
      <right style="medium">
        <color rgb="FF002060"/>
      </right>
      <top style="thin">
        <color rgb="FF002060"/>
      </top>
      <bottom style="thin">
        <color rgb="FF002060"/>
      </bottom>
      <diagonal/>
    </border>
    <border>
      <left style="medium">
        <color rgb="FF002060"/>
      </left>
      <right style="thin">
        <color rgb="FF002060"/>
      </right>
      <top style="hair">
        <color rgb="FF002060"/>
      </top>
      <bottom style="medium">
        <color rgb="FF002060"/>
      </bottom>
      <diagonal/>
    </border>
    <border>
      <left style="hair">
        <color rgb="FF002060"/>
      </left>
      <right style="medium">
        <color rgb="FF002060"/>
      </right>
      <top style="hair">
        <color rgb="FF002060"/>
      </top>
      <bottom style="medium">
        <color rgb="FF002060"/>
      </bottom>
      <diagonal/>
    </border>
    <border>
      <left style="hair">
        <color rgb="FF002060"/>
      </left>
      <right style="medium">
        <color rgb="FF002060"/>
      </right>
      <top style="medium">
        <color rgb="FF002060"/>
      </top>
      <bottom style="hair">
        <color rgb="FF002060"/>
      </bottom>
      <diagonal/>
    </border>
    <border>
      <left style="dashed">
        <color rgb="FF002060"/>
      </left>
      <right style="dashed">
        <color rgb="FF002060"/>
      </right>
      <top style="dashed">
        <color rgb="FF002060"/>
      </top>
      <bottom/>
      <diagonal/>
    </border>
    <border>
      <left/>
      <right style="dashed">
        <color rgb="FF002060"/>
      </right>
      <top/>
      <bottom/>
      <diagonal/>
    </border>
    <border>
      <left style="dashed">
        <color rgb="FF002060"/>
      </left>
      <right style="dashed">
        <color rgb="FF002060"/>
      </right>
      <top/>
      <bottom/>
      <diagonal/>
    </border>
    <border>
      <left style="hair">
        <color rgb="FF002060"/>
      </left>
      <right style="hair">
        <color rgb="FF002060"/>
      </right>
      <top style="thin">
        <color rgb="FF002060"/>
      </top>
      <bottom style="medium">
        <color rgb="FF002060"/>
      </bottom>
      <diagonal/>
    </border>
    <border>
      <left style="hair">
        <color rgb="FF002060"/>
      </left>
      <right style="medium">
        <color rgb="FF002060"/>
      </right>
      <top style="thin">
        <color rgb="FF002060"/>
      </top>
      <bottom style="medium">
        <color rgb="FF002060"/>
      </bottom>
      <diagonal/>
    </border>
    <border>
      <left style="thin">
        <color rgb="FF002060"/>
      </left>
      <right style="hair">
        <color rgb="FF002060"/>
      </right>
      <top style="medium">
        <color rgb="FF002060"/>
      </top>
      <bottom style="thin">
        <color rgb="FF002060"/>
      </bottom>
      <diagonal/>
    </border>
    <border>
      <left/>
      <right style="hair">
        <color rgb="FF002060"/>
      </right>
      <top style="thin">
        <color rgb="FF002060"/>
      </top>
      <bottom/>
      <diagonal/>
    </border>
    <border>
      <left/>
      <right style="hair">
        <color rgb="FF002060"/>
      </right>
      <top/>
      <bottom style="thin">
        <color rgb="FF002060"/>
      </bottom>
      <diagonal/>
    </border>
    <border>
      <left style="thin">
        <color rgb="FF002060"/>
      </left>
      <right style="hair">
        <color rgb="FF002060"/>
      </right>
      <top/>
      <bottom style="thin">
        <color rgb="FF002060"/>
      </bottom>
      <diagonal/>
    </border>
    <border>
      <left style="medium">
        <color rgb="FF002060"/>
      </left>
      <right style="thin">
        <color rgb="FF002060"/>
      </right>
      <top style="hair">
        <color rgb="FF002060"/>
      </top>
      <bottom/>
      <diagonal/>
    </border>
    <border>
      <left style="thin">
        <color rgb="FF002060"/>
      </left>
      <right style="hair">
        <color rgb="FF002060"/>
      </right>
      <top style="thin">
        <color rgb="FF002060"/>
      </top>
      <bottom/>
      <diagonal/>
    </border>
    <border>
      <left style="hair">
        <color rgb="FF002060"/>
      </left>
      <right style="medium">
        <color rgb="FF002060"/>
      </right>
      <top style="hair">
        <color rgb="FF002060"/>
      </top>
      <bottom/>
      <diagonal/>
    </border>
    <border>
      <left style="hair">
        <color rgb="FF002060"/>
      </left>
      <right style="medium">
        <color rgb="FF002060"/>
      </right>
      <top/>
      <bottom style="thin">
        <color rgb="FF002060"/>
      </bottom>
      <diagonal/>
    </border>
    <border>
      <left style="double">
        <color rgb="FF002060"/>
      </left>
      <right/>
      <top style="double">
        <color rgb="FF002060"/>
      </top>
      <bottom style="dashed">
        <color rgb="FF002060"/>
      </bottom>
      <diagonal/>
    </border>
    <border>
      <left style="double">
        <color rgb="FF002060"/>
      </left>
      <right/>
      <top style="dashed">
        <color rgb="FF002060"/>
      </top>
      <bottom/>
      <diagonal/>
    </border>
    <border>
      <left/>
      <right/>
      <top style="double">
        <color rgb="FF002060"/>
      </top>
      <bottom/>
      <diagonal/>
    </border>
    <border>
      <left style="medium">
        <color rgb="FF002060"/>
      </left>
      <right/>
      <top style="medium">
        <color rgb="FF002060"/>
      </top>
      <bottom style="hair">
        <color rgb="FF002060"/>
      </bottom>
      <diagonal/>
    </border>
    <border>
      <left style="medium">
        <color rgb="FF002060"/>
      </left>
      <right/>
      <top style="hair">
        <color rgb="FF002060"/>
      </top>
      <bottom style="hair">
        <color rgb="FF002060"/>
      </bottom>
      <diagonal/>
    </border>
    <border>
      <left style="thin">
        <color indexed="64"/>
      </left>
      <right/>
      <top style="medium">
        <color rgb="FF002060"/>
      </top>
      <bottom/>
      <diagonal/>
    </border>
    <border>
      <left style="thin">
        <color indexed="64"/>
      </left>
      <right/>
      <top/>
      <bottom/>
      <diagonal/>
    </border>
    <border>
      <left style="thin">
        <color indexed="64"/>
      </left>
      <right/>
      <top/>
      <bottom style="thin">
        <color indexed="64"/>
      </bottom>
      <diagonal/>
    </border>
    <border>
      <left style="hair">
        <color rgb="FF002060"/>
      </left>
      <right/>
      <top style="thin">
        <color theme="4" tint="-0.499984740745262"/>
      </top>
      <bottom/>
      <diagonal/>
    </border>
    <border>
      <left style="hair">
        <color rgb="FF002060"/>
      </left>
      <right style="hair">
        <color rgb="FF002060"/>
      </right>
      <top style="thin">
        <color theme="4" tint="-0.499984740745262"/>
      </top>
      <bottom/>
      <diagonal/>
    </border>
    <border>
      <left style="hair">
        <color rgb="FF002060"/>
      </left>
      <right style="hair">
        <color rgb="FF002060"/>
      </right>
      <top/>
      <bottom style="thin">
        <color theme="4" tint="-0.499984740745262"/>
      </bottom>
      <diagonal/>
    </border>
  </borders>
  <cellStyleXfs count="2">
    <xf numFmtId="0" fontId="0" fillId="0" borderId="0"/>
    <xf numFmtId="0" fontId="18" fillId="0" borderId="0" applyNumberFormat="0" applyFill="0" applyBorder="0" applyAlignment="0" applyProtection="0"/>
  </cellStyleXfs>
  <cellXfs count="633">
    <xf numFmtId="0" fontId="0" fillId="0" borderId="0" xfId="0"/>
    <xf numFmtId="0" fontId="6" fillId="0" borderId="33"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70" xfId="0" applyFont="1" applyBorder="1" applyAlignment="1">
      <alignment horizontal="center" vertical="center" wrapText="1"/>
    </xf>
    <xf numFmtId="0" fontId="7" fillId="0" borderId="6" xfId="0" applyFont="1" applyBorder="1"/>
    <xf numFmtId="0" fontId="7" fillId="0" borderId="16" xfId="0" applyFont="1" applyBorder="1"/>
    <xf numFmtId="0" fontId="7" fillId="0" borderId="7" xfId="0" applyFont="1" applyBorder="1"/>
    <xf numFmtId="0" fontId="7" fillId="0" borderId="0" xfId="0" applyFont="1"/>
    <xf numFmtId="0" fontId="7" fillId="0" borderId="10" xfId="0" applyFont="1" applyBorder="1"/>
    <xf numFmtId="0" fontId="7" fillId="0" borderId="11" xfId="0" applyFont="1" applyBorder="1"/>
    <xf numFmtId="0" fontId="7" fillId="5" borderId="0" xfId="0" applyFont="1" applyFill="1"/>
    <xf numFmtId="164" fontId="7" fillId="0" borderId="0" xfId="0" applyNumberFormat="1" applyFont="1"/>
    <xf numFmtId="0" fontId="11" fillId="0" borderId="0" xfId="0" applyFont="1"/>
    <xf numFmtId="2" fontId="7" fillId="0" borderId="0" xfId="0" applyNumberFormat="1" applyFont="1"/>
    <xf numFmtId="0" fontId="7" fillId="0" borderId="8" xfId="0" applyFont="1" applyBorder="1"/>
    <xf numFmtId="0" fontId="7" fillId="0" borderId="17" xfId="0" applyFont="1" applyBorder="1"/>
    <xf numFmtId="0" fontId="7" fillId="0" borderId="9"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1" fontId="7" fillId="0" borderId="0" xfId="0" applyNumberFormat="1" applyFont="1"/>
    <xf numFmtId="0" fontId="20" fillId="0" borderId="0" xfId="0" applyFont="1" applyAlignment="1">
      <alignment horizontal="center" vertical="center"/>
    </xf>
    <xf numFmtId="49" fontId="1" fillId="0" borderId="5" xfId="0" applyNumberFormat="1" applyFont="1" applyBorder="1" applyAlignment="1">
      <alignment vertical="center"/>
    </xf>
    <xf numFmtId="49" fontId="2" fillId="0" borderId="108" xfId="0" applyNumberFormat="1" applyFont="1" applyBorder="1" applyAlignment="1">
      <alignment vertical="center" wrapText="1"/>
    </xf>
    <xf numFmtId="49" fontId="2" fillId="0" borderId="107" xfId="0" applyNumberFormat="1" applyFont="1" applyBorder="1" applyAlignment="1">
      <alignment vertical="center" wrapText="1"/>
    </xf>
    <xf numFmtId="49" fontId="7" fillId="0" borderId="0" xfId="0" applyNumberFormat="1" applyFont="1"/>
    <xf numFmtId="0" fontId="14" fillId="0" borderId="0" xfId="0" applyFont="1" applyAlignment="1">
      <alignment horizontal="left"/>
    </xf>
    <xf numFmtId="0" fontId="7" fillId="0" borderId="0" xfId="0" applyFont="1" applyAlignment="1">
      <alignment horizontal="left"/>
    </xf>
    <xf numFmtId="49" fontId="1" fillId="0" borderId="2" xfId="0" applyNumberFormat="1" applyFont="1" applyBorder="1" applyAlignment="1">
      <alignment horizontal="left" vertical="center" wrapText="1"/>
    </xf>
    <xf numFmtId="49" fontId="1" fillId="0" borderId="2" xfId="0" applyNumberFormat="1" applyFont="1" applyBorder="1" applyAlignment="1">
      <alignment horizontal="left" vertical="center"/>
    </xf>
    <xf numFmtId="49" fontId="1" fillId="0" borderId="107" xfId="0" applyNumberFormat="1" applyFont="1" applyBorder="1" applyAlignment="1">
      <alignment horizontal="left" vertical="center"/>
    </xf>
    <xf numFmtId="49" fontId="1" fillId="0" borderId="5" xfId="0" applyNumberFormat="1" applyFont="1" applyBorder="1" applyAlignment="1">
      <alignment horizontal="left" vertical="center"/>
    </xf>
    <xf numFmtId="49" fontId="1" fillId="0" borderId="107" xfId="0" applyNumberFormat="1" applyFont="1" applyBorder="1" applyAlignment="1">
      <alignment horizontal="left" vertical="center" wrapText="1"/>
    </xf>
    <xf numFmtId="0" fontId="13" fillId="0" borderId="0" xfId="0" applyFont="1" applyAlignment="1">
      <alignment vertical="center"/>
    </xf>
    <xf numFmtId="0" fontId="13" fillId="0" borderId="6" xfId="0" applyFont="1" applyBorder="1" applyAlignment="1">
      <alignment vertical="center"/>
    </xf>
    <xf numFmtId="0" fontId="13" fillId="0" borderId="16" xfId="0" applyFont="1" applyBorder="1" applyAlignment="1">
      <alignment vertical="center"/>
    </xf>
    <xf numFmtId="0" fontId="13" fillId="0" borderId="7" xfId="0" applyFont="1" applyBorder="1" applyAlignment="1">
      <alignment vertical="center"/>
    </xf>
    <xf numFmtId="0" fontId="13" fillId="0" borderId="10" xfId="0" applyFont="1" applyBorder="1" applyAlignment="1">
      <alignment vertical="center"/>
    </xf>
    <xf numFmtId="0" fontId="13" fillId="0" borderId="103" xfId="0" applyFont="1" applyBorder="1" applyAlignment="1">
      <alignment vertical="center"/>
    </xf>
    <xf numFmtId="0" fontId="13" fillId="0" borderId="104" xfId="0" applyFont="1" applyBorder="1" applyAlignment="1">
      <alignment vertical="center"/>
    </xf>
    <xf numFmtId="0" fontId="13" fillId="0" borderId="78" xfId="0" applyFont="1" applyBorder="1" applyAlignment="1">
      <alignment vertical="center"/>
    </xf>
    <xf numFmtId="0" fontId="13" fillId="0" borderId="11" xfId="0" applyFont="1" applyBorder="1" applyAlignment="1">
      <alignment vertical="center"/>
    </xf>
    <xf numFmtId="0" fontId="13" fillId="0" borderId="29" xfId="0" applyFont="1" applyBorder="1" applyAlignment="1">
      <alignment vertical="center"/>
    </xf>
    <xf numFmtId="0" fontId="5" fillId="4" borderId="68" xfId="0" applyFont="1" applyFill="1" applyBorder="1" applyAlignment="1">
      <alignment horizontal="center" vertical="center"/>
    </xf>
    <xf numFmtId="0" fontId="13" fillId="4" borderId="10" xfId="0" applyFont="1" applyFill="1" applyBorder="1" applyAlignment="1">
      <alignment vertical="center"/>
    </xf>
    <xf numFmtId="0" fontId="13" fillId="4" borderId="105" xfId="0" applyFont="1" applyFill="1" applyBorder="1" applyAlignment="1">
      <alignment vertical="center"/>
    </xf>
    <xf numFmtId="0" fontId="5" fillId="4" borderId="106" xfId="0" applyFont="1" applyFill="1" applyBorder="1" applyAlignment="1">
      <alignment horizontal="center" vertical="center"/>
    </xf>
    <xf numFmtId="0" fontId="5" fillId="4" borderId="77" xfId="0" applyFont="1" applyFill="1" applyBorder="1" applyAlignment="1">
      <alignment horizontal="center" vertical="center"/>
    </xf>
    <xf numFmtId="0" fontId="13" fillId="4" borderId="11" xfId="0" applyFont="1" applyFill="1" applyBorder="1" applyAlignment="1">
      <alignment vertical="center"/>
    </xf>
    <xf numFmtId="0" fontId="13" fillId="4" borderId="0" xfId="0" applyFont="1" applyFill="1" applyAlignment="1">
      <alignment vertical="center"/>
    </xf>
    <xf numFmtId="0" fontId="24" fillId="0" borderId="68" xfId="0" applyFont="1" applyBorder="1" applyAlignment="1">
      <alignment horizontal="center" vertical="center"/>
    </xf>
    <xf numFmtId="0" fontId="13" fillId="0" borderId="71" xfId="0" applyFont="1" applyBorder="1" applyAlignment="1">
      <alignment vertical="center"/>
    </xf>
    <xf numFmtId="0" fontId="24" fillId="0" borderId="5" xfId="0" applyFont="1" applyBorder="1" applyAlignment="1">
      <alignment horizontal="center" vertical="center"/>
    </xf>
    <xf numFmtId="0" fontId="24" fillId="0" borderId="72" xfId="0" applyFont="1" applyBorder="1" applyAlignment="1">
      <alignment horizontal="center" vertical="center"/>
    </xf>
    <xf numFmtId="1" fontId="28" fillId="5" borderId="107" xfId="0" applyNumberFormat="1" applyFont="1" applyFill="1" applyBorder="1" applyAlignment="1">
      <alignment horizontal="center" vertical="center"/>
    </xf>
    <xf numFmtId="0" fontId="13" fillId="0" borderId="68" xfId="0" applyFont="1" applyBorder="1" applyAlignment="1">
      <alignment horizontal="center" vertical="center"/>
    </xf>
    <xf numFmtId="0" fontId="13" fillId="0" borderId="5" xfId="0" applyFont="1" applyBorder="1" applyAlignment="1">
      <alignment horizontal="left" vertical="center"/>
    </xf>
    <xf numFmtId="0" fontId="28" fillId="0" borderId="5" xfId="0" applyFont="1" applyBorder="1" applyAlignment="1">
      <alignment vertical="center"/>
    </xf>
    <xf numFmtId="0" fontId="13" fillId="0" borderId="72" xfId="0" applyFont="1" applyBorder="1" applyAlignment="1">
      <alignment vertical="center"/>
    </xf>
    <xf numFmtId="0" fontId="13" fillId="0" borderId="68" xfId="0" applyFont="1" applyBorder="1" applyAlignment="1">
      <alignment vertical="center"/>
    </xf>
    <xf numFmtId="0" fontId="4" fillId="0" borderId="0" xfId="0" applyFont="1" applyAlignment="1">
      <alignment vertical="center"/>
    </xf>
    <xf numFmtId="0" fontId="13" fillId="0" borderId="105" xfId="0" applyFont="1" applyBorder="1" applyAlignment="1">
      <alignment vertical="center"/>
    </xf>
    <xf numFmtId="0" fontId="13" fillId="0" borderId="106" xfId="0" applyFont="1" applyBorder="1" applyAlignment="1">
      <alignment vertical="center"/>
    </xf>
    <xf numFmtId="0" fontId="13" fillId="0" borderId="77" xfId="0" applyFont="1" applyBorder="1" applyAlignment="1">
      <alignment vertical="center"/>
    </xf>
    <xf numFmtId="0" fontId="13" fillId="0" borderId="8" xfId="0" applyFont="1" applyBorder="1" applyAlignment="1">
      <alignment vertical="center"/>
    </xf>
    <xf numFmtId="0" fontId="13" fillId="0" borderId="17" xfId="0" applyFont="1" applyBorder="1" applyAlignment="1">
      <alignment vertical="center"/>
    </xf>
    <xf numFmtId="0" fontId="13" fillId="0" borderId="9" xfId="0" applyFont="1" applyBorder="1" applyAlignment="1">
      <alignment vertical="center"/>
    </xf>
    <xf numFmtId="0" fontId="13" fillId="0" borderId="0" xfId="0" applyFont="1" applyAlignment="1">
      <alignment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18" xfId="0" applyFont="1" applyBorder="1" applyAlignment="1">
      <alignment vertical="center" wrapText="1"/>
    </xf>
    <xf numFmtId="0" fontId="13" fillId="0" borderId="73" xfId="0" applyFont="1" applyBorder="1" applyAlignment="1">
      <alignment vertical="center" wrapText="1"/>
    </xf>
    <xf numFmtId="0" fontId="13" fillId="0" borderId="86" xfId="0" applyFont="1" applyBorder="1" applyAlignment="1">
      <alignment vertical="center" wrapText="1"/>
    </xf>
    <xf numFmtId="0" fontId="13" fillId="0" borderId="107" xfId="0" applyFont="1" applyBorder="1" applyAlignment="1">
      <alignment vertical="center" wrapText="1"/>
    </xf>
    <xf numFmtId="0" fontId="21" fillId="0" borderId="0" xfId="0" applyFont="1" applyAlignment="1">
      <alignment horizontal="center" vertical="center" wrapText="1"/>
    </xf>
    <xf numFmtId="0" fontId="21" fillId="0" borderId="29" xfId="0" applyFont="1" applyBorder="1" applyAlignment="1">
      <alignment horizontal="center" vertical="center" wrapText="1"/>
    </xf>
    <xf numFmtId="0" fontId="29" fillId="0" borderId="0" xfId="0" applyFont="1" applyAlignment="1">
      <alignment horizontal="center" vertical="center" wrapText="1"/>
    </xf>
    <xf numFmtId="0" fontId="13" fillId="0" borderId="0" xfId="0" applyFont="1" applyAlignment="1">
      <alignment horizontal="center" vertical="center" wrapText="1"/>
    </xf>
    <xf numFmtId="0" fontId="12" fillId="0" borderId="33" xfId="0" applyFont="1" applyBorder="1" applyAlignment="1">
      <alignment horizontal="center" vertical="center" wrapText="1"/>
    </xf>
    <xf numFmtId="0" fontId="13" fillId="0" borderId="29" xfId="0" applyFont="1" applyBorder="1" applyAlignment="1">
      <alignment horizontal="center" vertical="center" wrapText="1"/>
    </xf>
    <xf numFmtId="0" fontId="21" fillId="13" borderId="34" xfId="0" applyFont="1" applyFill="1" applyBorder="1" applyAlignment="1">
      <alignment horizontal="center" vertical="center" wrapText="1"/>
    </xf>
    <xf numFmtId="0" fontId="13" fillId="0" borderId="29" xfId="0" applyFont="1" applyBorder="1" applyAlignment="1">
      <alignment vertical="center" wrapText="1"/>
    </xf>
    <xf numFmtId="0" fontId="13" fillId="0" borderId="123" xfId="0" applyFont="1" applyBorder="1" applyAlignment="1">
      <alignment vertical="center" wrapText="1"/>
    </xf>
    <xf numFmtId="0" fontId="21" fillId="14" borderId="34" xfId="0" applyFont="1" applyFill="1" applyBorder="1" applyAlignment="1">
      <alignment horizontal="center" vertical="center" wrapText="1"/>
    </xf>
    <xf numFmtId="0" fontId="13" fillId="0" borderId="27" xfId="0" applyFont="1" applyBorder="1" applyAlignment="1">
      <alignment vertical="center" wrapText="1"/>
    </xf>
    <xf numFmtId="0" fontId="21" fillId="6" borderId="34" xfId="0" applyFont="1" applyFill="1" applyBorder="1" applyAlignment="1">
      <alignment horizontal="center" vertical="center" wrapText="1"/>
    </xf>
    <xf numFmtId="0" fontId="21" fillId="10" borderId="34" xfId="0" applyFont="1" applyFill="1" applyBorder="1" applyAlignment="1">
      <alignment horizontal="center" vertical="center" wrapText="1"/>
    </xf>
    <xf numFmtId="0" fontId="21" fillId="3" borderId="34" xfId="0" applyFont="1" applyFill="1" applyBorder="1" applyAlignment="1">
      <alignment horizontal="center" vertical="center" wrapText="1"/>
    </xf>
    <xf numFmtId="0" fontId="21" fillId="11" borderId="34" xfId="0" applyFont="1" applyFill="1" applyBorder="1" applyAlignment="1">
      <alignment horizontal="center" vertical="center" wrapText="1"/>
    </xf>
    <xf numFmtId="0" fontId="21" fillId="15" borderId="34" xfId="0" applyFont="1" applyFill="1" applyBorder="1" applyAlignment="1">
      <alignment horizontal="center" vertical="center" wrapText="1"/>
    </xf>
    <xf numFmtId="0" fontId="13" fillId="0" borderId="8" xfId="0" applyFont="1" applyBorder="1" applyAlignment="1">
      <alignment vertical="center" wrapText="1"/>
    </xf>
    <xf numFmtId="0" fontId="13" fillId="0" borderId="124" xfId="0" applyFont="1" applyBorder="1" applyAlignment="1">
      <alignment vertical="center" wrapText="1"/>
    </xf>
    <xf numFmtId="0" fontId="13" fillId="0" borderId="17" xfId="0" applyFont="1" applyBorder="1" applyAlignment="1">
      <alignment vertical="center" wrapText="1"/>
    </xf>
    <xf numFmtId="0" fontId="13" fillId="0" borderId="9" xfId="0" applyFont="1" applyBorder="1" applyAlignment="1">
      <alignment vertical="center" wrapText="1"/>
    </xf>
    <xf numFmtId="0" fontId="22" fillId="2" borderId="98" xfId="0" applyFont="1" applyFill="1" applyBorder="1" applyAlignment="1">
      <alignment horizontal="center" vertical="center" wrapText="1"/>
    </xf>
    <xf numFmtId="0" fontId="22" fillId="2" borderId="99" xfId="0" applyFont="1" applyFill="1" applyBorder="1" applyAlignment="1">
      <alignment horizontal="center" vertical="center" wrapText="1"/>
    </xf>
    <xf numFmtId="1" fontId="27" fillId="5" borderId="107" xfId="0" applyNumberFormat="1" applyFont="1" applyFill="1" applyBorder="1" applyAlignment="1">
      <alignment horizontal="center" vertical="center"/>
    </xf>
    <xf numFmtId="0" fontId="4" fillId="0" borderId="16" xfId="0" applyFont="1" applyBorder="1" applyAlignment="1">
      <alignment vertical="center"/>
    </xf>
    <xf numFmtId="0" fontId="4" fillId="0" borderId="10" xfId="0" applyFont="1" applyBorder="1" applyAlignment="1">
      <alignment vertical="center"/>
    </xf>
    <xf numFmtId="0" fontId="4" fillId="4" borderId="0" xfId="0" applyFont="1" applyFill="1" applyAlignment="1">
      <alignment vertical="center"/>
    </xf>
    <xf numFmtId="0" fontId="7" fillId="4" borderId="0" xfId="0" applyFont="1" applyFill="1"/>
    <xf numFmtId="0" fontId="7" fillId="4" borderId="0" xfId="0" applyFont="1" applyFill="1" applyAlignment="1">
      <alignment vertical="center"/>
    </xf>
    <xf numFmtId="0" fontId="7" fillId="4" borderId="91" xfId="0" applyFont="1" applyFill="1" applyBorder="1"/>
    <xf numFmtId="0" fontId="7" fillId="4" borderId="2" xfId="0" applyFont="1" applyFill="1" applyBorder="1"/>
    <xf numFmtId="0" fontId="7" fillId="4" borderId="24" xfId="0" applyFont="1" applyFill="1" applyBorder="1"/>
    <xf numFmtId="0" fontId="7" fillId="4" borderId="23" xfId="0" applyFont="1" applyFill="1" applyBorder="1"/>
    <xf numFmtId="0" fontId="7" fillId="4" borderId="115" xfId="0" applyFont="1" applyFill="1" applyBorder="1"/>
    <xf numFmtId="0" fontId="1" fillId="4" borderId="116"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67" xfId="0" applyFont="1" applyFill="1" applyBorder="1" applyAlignment="1">
      <alignment horizontal="center" vertical="center" wrapText="1"/>
    </xf>
    <xf numFmtId="0" fontId="1" fillId="4" borderId="57" xfId="0" applyFont="1" applyFill="1" applyBorder="1" applyAlignment="1">
      <alignment horizontal="center" vertical="center" wrapText="1"/>
    </xf>
    <xf numFmtId="0" fontId="1" fillId="4" borderId="117" xfId="0" applyFont="1" applyFill="1" applyBorder="1" applyAlignment="1">
      <alignment horizontal="center" vertical="center" wrapText="1"/>
    </xf>
    <xf numFmtId="0" fontId="31" fillId="4" borderId="27" xfId="0" applyFont="1" applyFill="1" applyBorder="1" applyAlignment="1">
      <alignment horizontal="center" vertical="center" wrapText="1"/>
    </xf>
    <xf numFmtId="0" fontId="32" fillId="2" borderId="101" xfId="0" applyFont="1" applyFill="1" applyBorder="1" applyAlignment="1">
      <alignment horizontal="center" vertical="center" wrapText="1"/>
    </xf>
    <xf numFmtId="0" fontId="4" fillId="4" borderId="27" xfId="0" applyFont="1" applyFill="1" applyBorder="1" applyAlignment="1">
      <alignment horizontal="justify" vertical="center" wrapText="1"/>
    </xf>
    <xf numFmtId="0" fontId="4" fillId="4" borderId="27" xfId="0" applyFont="1" applyFill="1" applyBorder="1" applyAlignment="1">
      <alignment horizontal="center" vertical="center" wrapText="1"/>
    </xf>
    <xf numFmtId="0" fontId="4" fillId="4" borderId="27" xfId="0" applyFont="1" applyFill="1" applyBorder="1" applyAlignment="1">
      <alignment horizontal="left" vertical="center" wrapText="1"/>
    </xf>
    <xf numFmtId="0" fontId="4" fillId="0" borderId="11" xfId="0" applyFont="1" applyBorder="1" applyAlignment="1">
      <alignment vertical="center"/>
    </xf>
    <xf numFmtId="0" fontId="7" fillId="0" borderId="123" xfId="0" applyFont="1" applyBorder="1"/>
    <xf numFmtId="0" fontId="7" fillId="0" borderId="125" xfId="0" applyFont="1" applyBorder="1"/>
    <xf numFmtId="0" fontId="7" fillId="0" borderId="124" xfId="0" applyFont="1" applyBorder="1"/>
    <xf numFmtId="0" fontId="7" fillId="4" borderId="17" xfId="0" applyFont="1" applyFill="1" applyBorder="1"/>
    <xf numFmtId="0" fontId="32" fillId="2" borderId="102" xfId="0" applyFont="1" applyFill="1" applyBorder="1" applyAlignment="1">
      <alignment horizontal="center" vertical="center" wrapText="1"/>
    </xf>
    <xf numFmtId="1" fontId="13" fillId="0" borderId="0" xfId="0" applyNumberFormat="1" applyFont="1" applyAlignment="1">
      <alignment vertical="center"/>
    </xf>
    <xf numFmtId="49" fontId="34" fillId="0" borderId="5" xfId="0" applyNumberFormat="1" applyFont="1" applyBorder="1" applyAlignment="1">
      <alignment vertical="center"/>
    </xf>
    <xf numFmtId="49" fontId="33" fillId="0" borderId="107" xfId="0" applyNumberFormat="1" applyFont="1" applyBorder="1" applyAlignment="1">
      <alignment horizontal="center" vertical="center" wrapText="1"/>
    </xf>
    <xf numFmtId="1" fontId="1" fillId="5" borderId="5" xfId="0" applyNumberFormat="1" applyFont="1" applyFill="1" applyBorder="1" applyAlignment="1">
      <alignment horizontal="center" vertical="center" wrapText="1"/>
    </xf>
    <xf numFmtId="1" fontId="13" fillId="0" borderId="0" xfId="0" applyNumberFormat="1" applyFont="1" applyAlignment="1">
      <alignment horizontal="center" vertical="center"/>
    </xf>
    <xf numFmtId="0" fontId="1" fillId="0" borderId="2" xfId="0" applyFont="1" applyBorder="1" applyAlignment="1">
      <alignment horizontal="center" vertical="center" wrapText="1"/>
    </xf>
    <xf numFmtId="0" fontId="4" fillId="0" borderId="27" xfId="0" applyFont="1" applyBorder="1" applyAlignment="1">
      <alignment horizontal="center" vertical="center" wrapText="1"/>
    </xf>
    <xf numFmtId="0" fontId="4" fillId="4" borderId="0" xfId="0" applyFont="1" applyFill="1" applyAlignment="1">
      <alignment horizontal="center" vertical="center" wrapText="1"/>
    </xf>
    <xf numFmtId="0" fontId="15" fillId="0" borderId="17" xfId="0" applyFont="1" applyBorder="1" applyAlignment="1">
      <alignment horizontal="center" vertical="center"/>
    </xf>
    <xf numFmtId="0" fontId="6" fillId="0" borderId="17" xfId="0" applyFont="1" applyBorder="1" applyAlignment="1">
      <alignment horizontal="center" vertical="center" wrapText="1"/>
    </xf>
    <xf numFmtId="0" fontId="10" fillId="0" borderId="17" xfId="0" applyFont="1" applyBorder="1" applyAlignment="1">
      <alignment horizontal="left" vertical="center" wrapText="1"/>
    </xf>
    <xf numFmtId="0" fontId="4" fillId="0" borderId="17" xfId="0" applyFont="1" applyBorder="1" applyAlignment="1">
      <alignment horizontal="center" vertical="center" wrapText="1"/>
    </xf>
    <xf numFmtId="0" fontId="35" fillId="0" borderId="0" xfId="0" applyFont="1" applyAlignment="1">
      <alignment vertical="center"/>
    </xf>
    <xf numFmtId="0" fontId="36" fillId="0" borderId="0" xfId="0" applyFont="1" applyAlignment="1">
      <alignment vertical="center"/>
    </xf>
    <xf numFmtId="0" fontId="35" fillId="0" borderId="0" xfId="0" applyFont="1" applyAlignment="1">
      <alignment horizontal="center" vertical="center"/>
    </xf>
    <xf numFmtId="0" fontId="37" fillId="0" borderId="11" xfId="0" applyFont="1" applyBorder="1" applyAlignment="1">
      <alignment horizontal="center" vertical="center"/>
    </xf>
    <xf numFmtId="0" fontId="39" fillId="4" borderId="28" xfId="0" applyFont="1" applyFill="1" applyBorder="1" applyAlignment="1">
      <alignment horizontal="center" vertical="center" wrapText="1"/>
    </xf>
    <xf numFmtId="0" fontId="40" fillId="0" borderId="41" xfId="0" applyFont="1" applyBorder="1" applyAlignment="1">
      <alignment vertical="center"/>
    </xf>
    <xf numFmtId="0" fontId="40" fillId="0" borderId="42" xfId="0" applyFont="1" applyBorder="1" applyAlignment="1">
      <alignment vertical="center"/>
    </xf>
    <xf numFmtId="0" fontId="41" fillId="4" borderId="91" xfId="0" applyFont="1" applyFill="1" applyBorder="1"/>
    <xf numFmtId="0" fontId="41" fillId="4" borderId="2" xfId="0" applyFont="1" applyFill="1" applyBorder="1"/>
    <xf numFmtId="0" fontId="41" fillId="4" borderId="24" xfId="0" applyFont="1" applyFill="1" applyBorder="1"/>
    <xf numFmtId="0" fontId="41" fillId="4" borderId="23" xfId="0" applyFont="1" applyFill="1" applyBorder="1"/>
    <xf numFmtId="0" fontId="41" fillId="4" borderId="31" xfId="0" applyFont="1" applyFill="1" applyBorder="1"/>
    <xf numFmtId="0" fontId="43" fillId="0" borderId="11" xfId="0" applyFont="1" applyBorder="1" applyAlignment="1">
      <alignment horizontal="center" vertical="center"/>
    </xf>
    <xf numFmtId="0" fontId="41" fillId="0" borderId="11" xfId="0" applyFont="1" applyBorder="1" applyAlignment="1">
      <alignment horizontal="center" vertical="center" wrapText="1"/>
    </xf>
    <xf numFmtId="0" fontId="31" fillId="9" borderId="114" xfId="0" applyFont="1" applyFill="1" applyBorder="1" applyAlignment="1">
      <alignment horizontal="center" vertical="center" wrapText="1"/>
    </xf>
    <xf numFmtId="0" fontId="1" fillId="0" borderId="84" xfId="0" applyFont="1" applyBorder="1" applyAlignment="1">
      <alignment horizontal="center" vertical="center" wrapText="1"/>
    </xf>
    <xf numFmtId="0" fontId="1" fillId="0" borderId="85" xfId="0" applyFont="1" applyBorder="1" applyAlignment="1">
      <alignment horizontal="center" vertical="center" wrapText="1"/>
    </xf>
    <xf numFmtId="0" fontId="1" fillId="0" borderId="17" xfId="0" applyFont="1" applyBorder="1" applyAlignment="1">
      <alignment horizontal="center" vertical="center" wrapText="1"/>
    </xf>
    <xf numFmtId="0" fontId="50" fillId="0" borderId="0" xfId="0" applyFont="1"/>
    <xf numFmtId="49" fontId="51" fillId="0" borderId="0" xfId="1" applyNumberFormat="1" applyFont="1" applyFill="1" applyBorder="1" applyAlignment="1">
      <alignment horizontal="center" vertical="center"/>
    </xf>
    <xf numFmtId="0" fontId="2" fillId="0" borderId="0" xfId="0" applyFont="1"/>
    <xf numFmtId="0" fontId="15" fillId="5" borderId="0" xfId="0" applyFont="1" applyFill="1"/>
    <xf numFmtId="0" fontId="13" fillId="0" borderId="128" xfId="0" applyFont="1" applyBorder="1" applyAlignment="1">
      <alignment vertical="center" wrapText="1"/>
    </xf>
    <xf numFmtId="0" fontId="13" fillId="0" borderId="129" xfId="0" applyFont="1" applyBorder="1" applyAlignment="1">
      <alignment vertical="center" wrapText="1"/>
    </xf>
    <xf numFmtId="0" fontId="13" fillId="0" borderId="130" xfId="0" applyFont="1" applyBorder="1" applyAlignment="1">
      <alignment vertical="center" wrapText="1"/>
    </xf>
    <xf numFmtId="0" fontId="13" fillId="0" borderId="131" xfId="0" applyFont="1" applyBorder="1" applyAlignment="1">
      <alignment vertical="center" wrapText="1"/>
    </xf>
    <xf numFmtId="0" fontId="13" fillId="0" borderId="132" xfId="0" applyFont="1" applyBorder="1" applyAlignment="1">
      <alignment vertical="center" wrapText="1"/>
    </xf>
    <xf numFmtId="0" fontId="53" fillId="0" borderId="2" xfId="0" applyFont="1" applyBorder="1" applyAlignment="1">
      <alignment horizontal="center" vertical="center"/>
    </xf>
    <xf numFmtId="0" fontId="53" fillId="0" borderId="4" xfId="0" applyFont="1" applyBorder="1" applyAlignment="1">
      <alignment horizontal="center" vertical="center"/>
    </xf>
    <xf numFmtId="0" fontId="53" fillId="4" borderId="4" xfId="0" applyFont="1" applyFill="1" applyBorder="1" applyAlignment="1">
      <alignment horizontal="center" vertical="center"/>
    </xf>
    <xf numFmtId="0" fontId="53" fillId="0" borderId="124" xfId="0" applyFont="1" applyBorder="1" applyAlignment="1">
      <alignment horizontal="center" vertical="center"/>
    </xf>
    <xf numFmtId="0" fontId="53" fillId="0" borderId="0" xfId="0" applyFont="1" applyAlignment="1">
      <alignment vertical="center"/>
    </xf>
    <xf numFmtId="0" fontId="1" fillId="0" borderId="4" xfId="0" applyFont="1" applyBorder="1" applyAlignment="1">
      <alignment horizontal="justify" vertical="center" wrapText="1"/>
    </xf>
    <xf numFmtId="0" fontId="1" fillId="4" borderId="2" xfId="0" applyFont="1" applyFill="1" applyBorder="1" applyAlignment="1">
      <alignment horizontal="center" vertical="center" wrapText="1"/>
    </xf>
    <xf numFmtId="0" fontId="1" fillId="0" borderId="75" xfId="0" applyFont="1" applyBorder="1" applyAlignment="1">
      <alignment horizontal="center" vertical="center" wrapText="1"/>
    </xf>
    <xf numFmtId="0" fontId="17" fillId="0" borderId="124" xfId="0" applyFont="1" applyBorder="1"/>
    <xf numFmtId="0" fontId="1" fillId="0" borderId="0" xfId="0" applyFont="1" applyAlignment="1">
      <alignment horizontal="center" vertical="center"/>
    </xf>
    <xf numFmtId="0" fontId="13" fillId="0" borderId="0" xfId="0" applyFont="1" applyAlignment="1">
      <alignment horizontal="center" vertical="center"/>
    </xf>
    <xf numFmtId="0" fontId="1" fillId="0" borderId="16" xfId="0" applyFont="1" applyBorder="1" applyAlignment="1">
      <alignment horizontal="center" vertical="center"/>
    </xf>
    <xf numFmtId="0" fontId="13" fillId="0" borderId="16" xfId="0" applyFont="1" applyBorder="1" applyAlignment="1">
      <alignment horizontal="center" vertical="center"/>
    </xf>
    <xf numFmtId="0" fontId="31" fillId="0" borderId="10" xfId="0" applyFont="1" applyBorder="1" applyAlignment="1">
      <alignment horizontal="center" vertical="center" wrapText="1"/>
    </xf>
    <xf numFmtId="0" fontId="15" fillId="0" borderId="0" xfId="0" applyFont="1" applyAlignment="1">
      <alignment horizontal="center" vertical="center"/>
    </xf>
    <xf numFmtId="0" fontId="10" fillId="0" borderId="17" xfId="0" applyFont="1" applyBorder="1" applyAlignment="1">
      <alignment vertical="center" wrapText="1"/>
    </xf>
    <xf numFmtId="0" fontId="10" fillId="0" borderId="14" xfId="0" applyFont="1" applyBorder="1" applyAlignment="1">
      <alignment horizontal="justify" vertical="center" wrapText="1"/>
    </xf>
    <xf numFmtId="49" fontId="1" fillId="0" borderId="5" xfId="0" applyNumberFormat="1" applyFont="1" applyBorder="1" applyAlignment="1">
      <alignment horizontal="justify" vertical="center"/>
    </xf>
    <xf numFmtId="0" fontId="13" fillId="0" borderId="5" xfId="0" applyFont="1" applyBorder="1" applyAlignment="1">
      <alignment horizontal="justify" vertical="center"/>
    </xf>
    <xf numFmtId="0" fontId="10" fillId="0" borderId="2"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35" xfId="0" applyFont="1" applyBorder="1" applyAlignment="1">
      <alignment horizontal="justify" vertical="center" wrapText="1"/>
    </xf>
    <xf numFmtId="0" fontId="10" fillId="0" borderId="58" xfId="0" applyFont="1" applyBorder="1" applyAlignment="1">
      <alignment horizontal="justify" vertical="center" wrapText="1"/>
    </xf>
    <xf numFmtId="0" fontId="10" fillId="0" borderId="1" xfId="0" applyFont="1" applyBorder="1" applyAlignment="1">
      <alignment horizontal="justify" vertical="center" wrapText="1"/>
    </xf>
    <xf numFmtId="0" fontId="10" fillId="0" borderId="127"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34" xfId="0" applyFont="1" applyBorder="1" applyAlignment="1">
      <alignment horizontal="justify" vertical="center" wrapText="1"/>
    </xf>
    <xf numFmtId="0" fontId="10" fillId="0" borderId="126" xfId="0" applyFont="1" applyBorder="1" applyAlignment="1">
      <alignment horizontal="justify" vertical="center" wrapText="1"/>
    </xf>
    <xf numFmtId="0" fontId="8" fillId="0" borderId="0" xfId="0" applyFont="1" applyAlignment="1">
      <alignment horizontal="center" vertical="center"/>
    </xf>
    <xf numFmtId="0" fontId="14" fillId="0" borderId="0" xfId="0" applyFont="1" applyAlignment="1">
      <alignment horizontal="center" vertical="top"/>
    </xf>
    <xf numFmtId="0" fontId="1" fillId="0" borderId="35" xfId="0" applyFont="1" applyBorder="1" applyAlignment="1">
      <alignment horizontal="center" vertical="center" wrapText="1"/>
    </xf>
    <xf numFmtId="0" fontId="6" fillId="0" borderId="63" xfId="0" applyFont="1" applyBorder="1" applyAlignment="1">
      <alignment horizontal="center" vertical="center" wrapText="1"/>
    </xf>
    <xf numFmtId="0" fontId="41" fillId="5" borderId="134" xfId="0" applyFont="1" applyFill="1" applyBorder="1" applyAlignment="1">
      <alignment horizontal="center" vertical="center"/>
    </xf>
    <xf numFmtId="0" fontId="22" fillId="2" borderId="97" xfId="0" applyFont="1" applyFill="1" applyBorder="1" applyAlignment="1">
      <alignment horizontal="center" vertical="center" wrapText="1"/>
    </xf>
    <xf numFmtId="0" fontId="32" fillId="2" borderId="100" xfId="0" applyFont="1" applyFill="1" applyBorder="1" applyAlignment="1">
      <alignment horizontal="center" vertical="center" wrapText="1"/>
    </xf>
    <xf numFmtId="0" fontId="57" fillId="0" borderId="0" xfId="0" applyFont="1" applyAlignment="1">
      <alignment horizontal="center" vertical="center" wrapText="1"/>
    </xf>
    <xf numFmtId="0" fontId="10" fillId="6" borderId="2" xfId="0" applyFont="1" applyFill="1" applyBorder="1" applyAlignment="1">
      <alignment horizontal="justify" vertical="center" wrapText="1"/>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10" fillId="0" borderId="145" xfId="0" applyFont="1" applyBorder="1" applyAlignment="1">
      <alignment horizontal="justify" vertical="center" wrapText="1"/>
    </xf>
    <xf numFmtId="0" fontId="10" fillId="0" borderId="146" xfId="0" applyFont="1" applyBorder="1" applyAlignment="1">
      <alignment horizontal="justify" vertical="center" wrapText="1"/>
    </xf>
    <xf numFmtId="0" fontId="10" fillId="0" borderId="150" xfId="0" applyFont="1" applyBorder="1" applyAlignment="1">
      <alignment horizontal="justify" vertical="center" wrapText="1"/>
    </xf>
    <xf numFmtId="0" fontId="10" fillId="0" borderId="152" xfId="0" applyFont="1" applyBorder="1" applyAlignment="1">
      <alignment horizontal="justify" vertical="center" wrapText="1"/>
    </xf>
    <xf numFmtId="0" fontId="10" fillId="6" borderId="152" xfId="0" applyFont="1" applyFill="1" applyBorder="1" applyAlignment="1">
      <alignment horizontal="justify" vertical="center" wrapText="1"/>
    </xf>
    <xf numFmtId="0" fontId="10" fillId="0" borderId="153" xfId="0" applyFont="1" applyBorder="1" applyAlignment="1">
      <alignment horizontal="justify" vertical="center" wrapText="1"/>
    </xf>
    <xf numFmtId="0" fontId="10" fillId="0" borderId="155" xfId="0" applyFont="1" applyBorder="1" applyAlignment="1">
      <alignment horizontal="justify" vertical="center" wrapText="1"/>
    </xf>
    <xf numFmtId="0" fontId="10" fillId="0" borderId="156" xfId="0" applyFont="1" applyBorder="1" applyAlignment="1">
      <alignment horizontal="justify" vertical="center" wrapText="1"/>
    </xf>
    <xf numFmtId="0" fontId="10" fillId="0" borderId="148" xfId="0" applyFont="1" applyBorder="1" applyAlignment="1">
      <alignment horizontal="justify" vertical="center" wrapText="1"/>
    </xf>
    <xf numFmtId="0" fontId="4" fillId="0" borderId="35" xfId="0" applyFont="1" applyBorder="1" applyAlignment="1">
      <alignment horizontal="center" vertical="center" wrapText="1"/>
    </xf>
    <xf numFmtId="0" fontId="1"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14" fillId="0" borderId="10" xfId="0" applyFont="1" applyBorder="1" applyAlignment="1">
      <alignment horizontal="center"/>
    </xf>
    <xf numFmtId="0" fontId="55" fillId="0" borderId="0" xfId="0" applyFont="1" applyAlignment="1">
      <alignment vertical="center"/>
    </xf>
    <xf numFmtId="0" fontId="55" fillId="0" borderId="0" xfId="0" applyFont="1" applyAlignment="1">
      <alignment horizontal="justify" vertical="center" wrapText="1"/>
    </xf>
    <xf numFmtId="0" fontId="4" fillId="0" borderId="1"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14" xfId="0" applyFont="1" applyBorder="1" applyAlignment="1">
      <alignment horizontal="center" vertical="center" wrapText="1"/>
    </xf>
    <xf numFmtId="0" fontId="1" fillId="0" borderId="1"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26" xfId="0" applyFont="1" applyBorder="1" applyAlignment="1">
      <alignment horizontal="center" vertical="center" wrapText="1"/>
    </xf>
    <xf numFmtId="0" fontId="1" fillId="0" borderId="160" xfId="0" applyFont="1" applyBorder="1" applyAlignment="1">
      <alignment horizontal="center" vertical="center" wrapText="1"/>
    </xf>
    <xf numFmtId="0" fontId="10" fillId="0" borderId="160" xfId="0" applyFont="1" applyBorder="1" applyAlignment="1">
      <alignment horizontal="justify" vertical="center" wrapText="1"/>
    </xf>
    <xf numFmtId="0" fontId="4" fillId="0" borderId="160" xfId="0" applyFont="1" applyBorder="1" applyAlignment="1">
      <alignment horizontal="center" vertical="center" wrapText="1"/>
    </xf>
    <xf numFmtId="0" fontId="10" fillId="0" borderId="161" xfId="0" applyFont="1" applyBorder="1" applyAlignment="1">
      <alignment horizontal="justify" vertical="center" wrapText="1"/>
    </xf>
    <xf numFmtId="0" fontId="6" fillId="0" borderId="162" xfId="0" applyFont="1" applyBorder="1" applyAlignment="1">
      <alignment horizontal="center" vertical="center" wrapText="1"/>
    </xf>
    <xf numFmtId="0" fontId="1" fillId="0" borderId="127" xfId="0" applyFont="1" applyBorder="1" applyAlignment="1">
      <alignment horizontal="center" vertical="center" wrapText="1"/>
    </xf>
    <xf numFmtId="0" fontId="4" fillId="0" borderId="127" xfId="0" applyFont="1" applyBorder="1" applyAlignment="1">
      <alignment horizontal="center" vertical="center" wrapText="1"/>
    </xf>
    <xf numFmtId="0" fontId="49" fillId="6"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4" fillId="0" borderId="3" xfId="0" applyFont="1" applyBorder="1" applyAlignment="1">
      <alignment horizontal="center" vertical="center" wrapText="1"/>
    </xf>
    <xf numFmtId="0" fontId="10" fillId="0" borderId="160" xfId="0" applyFont="1" applyBorder="1" applyAlignment="1">
      <alignment horizontal="left" vertical="center" wrapText="1"/>
    </xf>
    <xf numFmtId="0" fontId="10" fillId="0" borderId="161" xfId="0" applyFont="1" applyBorder="1" applyAlignment="1">
      <alignment vertical="center" wrapText="1"/>
    </xf>
    <xf numFmtId="0" fontId="7" fillId="4" borderId="16" xfId="0" applyFont="1" applyFill="1" applyBorder="1"/>
    <xf numFmtId="0" fontId="4" fillId="0" borderId="17" xfId="0" applyFont="1" applyBorder="1" applyAlignment="1">
      <alignment vertical="center"/>
    </xf>
    <xf numFmtId="0" fontId="41" fillId="0" borderId="24" xfId="0" applyFont="1" applyBorder="1" applyAlignment="1">
      <alignment horizontal="center" vertical="center" wrapText="1"/>
    </xf>
    <xf numFmtId="0" fontId="10" fillId="0" borderId="2" xfId="0" applyFont="1" applyBorder="1" applyAlignment="1">
      <alignment horizontal="justify" vertical="center"/>
    </xf>
    <xf numFmtId="0" fontId="10" fillId="0" borderId="27" xfId="0" applyFont="1" applyBorder="1" applyAlignment="1">
      <alignment horizontal="justify" vertical="center" wrapText="1"/>
    </xf>
    <xf numFmtId="0" fontId="1" fillId="0" borderId="120" xfId="0" applyFont="1" applyBorder="1" applyAlignment="1">
      <alignment horizontal="center" vertical="center" wrapText="1"/>
    </xf>
    <xf numFmtId="0" fontId="1" fillId="0" borderId="121" xfId="0" applyFont="1" applyBorder="1" applyAlignment="1">
      <alignment horizontal="center" vertical="center" wrapText="1"/>
    </xf>
    <xf numFmtId="0" fontId="1" fillId="0" borderId="27" xfId="0" applyFont="1" applyBorder="1" applyAlignment="1">
      <alignment horizontal="center" vertical="center" wrapText="1"/>
    </xf>
    <xf numFmtId="0" fontId="6" fillId="0" borderId="167" xfId="0" applyFont="1" applyBorder="1" applyAlignment="1">
      <alignment horizontal="center" vertical="center" wrapText="1"/>
    </xf>
    <xf numFmtId="0" fontId="10" fillId="0" borderId="120" xfId="0" applyFont="1" applyBorder="1" applyAlignment="1">
      <alignment horizontal="justify" vertical="center" wrapText="1"/>
    </xf>
    <xf numFmtId="0" fontId="4" fillId="0" borderId="12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68" xfId="0" applyFont="1" applyBorder="1" applyAlignment="1">
      <alignment horizontal="justify" vertical="center" wrapText="1"/>
    </xf>
    <xf numFmtId="0" fontId="10" fillId="0" borderId="121" xfId="0" applyFont="1" applyBorder="1" applyAlignment="1">
      <alignment horizontal="justify" vertical="center" wrapText="1"/>
    </xf>
    <xf numFmtId="0" fontId="10" fillId="0" borderId="125" xfId="0" applyFont="1" applyBorder="1" applyAlignment="1">
      <alignment horizontal="justify" vertical="center" wrapText="1"/>
    </xf>
    <xf numFmtId="0" fontId="10" fillId="0" borderId="169" xfId="0" applyFont="1" applyBorder="1" applyAlignment="1">
      <alignment horizontal="justify" vertical="center" wrapText="1"/>
    </xf>
    <xf numFmtId="0" fontId="10" fillId="0" borderId="107" xfId="0" applyFont="1" applyBorder="1" applyAlignment="1">
      <alignment horizontal="justify" vertical="center" wrapText="1"/>
    </xf>
    <xf numFmtId="0" fontId="1" fillId="0" borderId="2" xfId="0" applyFont="1" applyBorder="1" applyAlignment="1">
      <alignment horizontal="justify" vertical="center" wrapText="1"/>
    </xf>
    <xf numFmtId="0" fontId="1" fillId="0" borderId="4" xfId="0" applyFont="1" applyBorder="1" applyAlignment="1">
      <alignment horizontal="center" vertical="center" wrapText="1"/>
    </xf>
    <xf numFmtId="0" fontId="7" fillId="0" borderId="0" xfId="0" applyFont="1" applyAlignment="1">
      <alignment horizontal="center"/>
    </xf>
    <xf numFmtId="0" fontId="1" fillId="0" borderId="2" xfId="0" applyFont="1" applyBorder="1" applyAlignment="1">
      <alignment vertical="center" wrapText="1"/>
    </xf>
    <xf numFmtId="0" fontId="1" fillId="6" borderId="2" xfId="0" applyFont="1" applyFill="1" applyBorder="1" applyAlignment="1">
      <alignment vertical="center" wrapText="1"/>
    </xf>
    <xf numFmtId="0" fontId="1" fillId="0" borderId="178" xfId="0" applyFont="1" applyBorder="1" applyAlignment="1">
      <alignment vertical="center" wrapText="1"/>
    </xf>
    <xf numFmtId="0" fontId="7" fillId="0" borderId="16" xfId="0" applyFont="1" applyBorder="1" applyAlignment="1">
      <alignment horizontal="center"/>
    </xf>
    <xf numFmtId="0" fontId="4" fillId="0" borderId="0" xfId="0" applyFont="1" applyAlignment="1">
      <alignment horizontal="center" vertical="center"/>
    </xf>
    <xf numFmtId="0" fontId="1" fillId="0" borderId="178" xfId="0" applyFont="1" applyBorder="1" applyAlignment="1">
      <alignment horizontal="center" vertical="center" wrapText="1"/>
    </xf>
    <xf numFmtId="0" fontId="17" fillId="0" borderId="124" xfId="0" applyFont="1" applyBorder="1" applyAlignment="1">
      <alignment horizontal="center"/>
    </xf>
    <xf numFmtId="0" fontId="17" fillId="0" borderId="0" xfId="0" applyFont="1" applyAlignment="1">
      <alignment horizontal="center"/>
    </xf>
    <xf numFmtId="0" fontId="54" fillId="0" borderId="2" xfId="0" applyFont="1" applyBorder="1" applyAlignment="1">
      <alignment horizontal="center" vertical="center"/>
    </xf>
    <xf numFmtId="0" fontId="10" fillId="0" borderId="2" xfId="0" applyFont="1" applyBorder="1" applyAlignment="1">
      <alignment horizontal="center" vertical="center" wrapText="1"/>
    </xf>
    <xf numFmtId="0" fontId="10" fillId="0" borderId="26" xfId="0" applyFont="1" applyBorder="1" applyAlignment="1">
      <alignment horizontal="justify" vertical="center" wrapText="1"/>
    </xf>
    <xf numFmtId="0" fontId="1" fillId="0" borderId="17" xfId="0" applyFont="1" applyBorder="1" applyAlignment="1">
      <alignment vertical="center"/>
    </xf>
    <xf numFmtId="0" fontId="10" fillId="0" borderId="17" xfId="0" applyFont="1" applyBorder="1" applyAlignment="1">
      <alignment vertical="center"/>
    </xf>
    <xf numFmtId="0" fontId="4" fillId="0" borderId="11" xfId="0" applyFont="1" applyBorder="1" applyAlignment="1">
      <alignment horizontal="center" vertical="center"/>
    </xf>
    <xf numFmtId="0" fontId="41" fillId="0" borderId="0" xfId="0" applyFont="1"/>
    <xf numFmtId="0" fontId="41" fillId="0" borderId="6" xfId="0" applyFont="1" applyBorder="1"/>
    <xf numFmtId="0" fontId="41" fillId="0" borderId="16" xfId="0" applyFont="1" applyBorder="1"/>
    <xf numFmtId="0" fontId="41" fillId="0" borderId="7" xfId="0" applyFont="1" applyBorder="1"/>
    <xf numFmtId="0" fontId="41" fillId="0" borderId="10" xfId="0" applyFont="1" applyBorder="1"/>
    <xf numFmtId="0" fontId="41" fillId="0" borderId="11" xfId="0" applyFont="1" applyBorder="1"/>
    <xf numFmtId="0" fontId="19" fillId="0" borderId="0" xfId="0" applyFont="1" applyAlignment="1">
      <alignment horizontal="center" vertical="center"/>
    </xf>
    <xf numFmtId="0" fontId="41" fillId="0" borderId="8" xfId="0" applyFont="1" applyBorder="1"/>
    <xf numFmtId="0" fontId="41" fillId="0" borderId="17" xfId="0" applyFont="1" applyBorder="1"/>
    <xf numFmtId="0" fontId="41" fillId="0" borderId="9" xfId="0" applyFont="1" applyBorder="1"/>
    <xf numFmtId="0" fontId="1" fillId="0" borderId="0" xfId="0" applyFont="1" applyAlignment="1">
      <alignment vertical="center"/>
    </xf>
    <xf numFmtId="0" fontId="4" fillId="0" borderId="128" xfId="0" applyFont="1" applyBorder="1" applyAlignment="1">
      <alignment vertical="center"/>
    </xf>
    <xf numFmtId="0" fontId="4" fillId="0" borderId="129" xfId="0" applyFont="1" applyBorder="1" applyAlignment="1">
      <alignment vertical="center"/>
    </xf>
    <xf numFmtId="0" fontId="1" fillId="0" borderId="129" xfId="0" applyFont="1" applyBorder="1" applyAlignment="1">
      <alignment vertical="center"/>
    </xf>
    <xf numFmtId="0" fontId="4" fillId="0" borderId="129" xfId="0" applyFont="1" applyBorder="1" applyAlignment="1">
      <alignment horizontal="center" vertical="center"/>
    </xf>
    <xf numFmtId="0" fontId="4" fillId="0" borderId="130" xfId="0" applyFont="1" applyBorder="1" applyAlignment="1">
      <alignment vertical="center"/>
    </xf>
    <xf numFmtId="0" fontId="4" fillId="0" borderId="131" xfId="0" applyFont="1" applyBorder="1" applyAlignment="1">
      <alignment vertical="center"/>
    </xf>
    <xf numFmtId="0" fontId="4" fillId="0" borderId="132" xfId="0" applyFont="1" applyBorder="1" applyAlignment="1">
      <alignment vertical="center"/>
    </xf>
    <xf numFmtId="0" fontId="5" fillId="0" borderId="132" xfId="0" applyFont="1" applyBorder="1" applyAlignment="1">
      <alignment horizontal="center" vertical="center"/>
    </xf>
    <xf numFmtId="0" fontId="4" fillId="0" borderId="87" xfId="0" applyFont="1" applyBorder="1" applyAlignment="1">
      <alignment vertical="center"/>
    </xf>
    <xf numFmtId="0" fontId="4" fillId="0" borderId="92" xfId="0" applyFont="1" applyBorder="1" applyAlignment="1">
      <alignment vertical="center"/>
    </xf>
    <xf numFmtId="0" fontId="20" fillId="0" borderId="11" xfId="0" applyFont="1" applyBorder="1" applyAlignment="1">
      <alignment horizontal="center" vertical="center"/>
    </xf>
    <xf numFmtId="0" fontId="7" fillId="0" borderId="42" xfId="0" applyFont="1" applyBorder="1" applyAlignment="1">
      <alignment vertical="center"/>
    </xf>
    <xf numFmtId="0" fontId="7" fillId="0" borderId="43" xfId="0" applyFont="1" applyBorder="1" applyAlignment="1">
      <alignment vertical="center"/>
    </xf>
    <xf numFmtId="1" fontId="6" fillId="0" borderId="0" xfId="0" applyNumberFormat="1" applyFont="1" applyAlignment="1">
      <alignment horizontal="center" vertical="center"/>
    </xf>
    <xf numFmtId="0" fontId="7" fillId="0" borderId="50" xfId="0" applyFont="1" applyBorder="1"/>
    <xf numFmtId="0" fontId="3"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2" xfId="0" applyFont="1" applyBorder="1" applyAlignment="1">
      <alignment horizontal="justify" vertical="center"/>
    </xf>
    <xf numFmtId="165" fontId="4" fillId="0" borderId="0" xfId="0" applyNumberFormat="1" applyFont="1" applyAlignment="1">
      <alignment vertical="center"/>
    </xf>
    <xf numFmtId="0" fontId="23" fillId="0" borderId="0" xfId="0" applyFont="1" applyAlignment="1">
      <alignment horizontal="center" vertical="center"/>
    </xf>
    <xf numFmtId="0" fontId="4" fillId="0" borderId="11" xfId="0" applyFont="1" applyBorder="1" applyAlignment="1">
      <alignment vertical="top" wrapText="1"/>
    </xf>
    <xf numFmtId="0" fontId="4" fillId="0" borderId="11" xfId="0" applyFont="1" applyBorder="1" applyAlignment="1">
      <alignment horizontal="center" vertical="center" wrapText="1"/>
    </xf>
    <xf numFmtId="0" fontId="10" fillId="0" borderId="14" xfId="0" applyFont="1" applyBorder="1" applyAlignment="1">
      <alignment horizontal="center" vertical="center" wrapText="1"/>
    </xf>
    <xf numFmtId="0" fontId="4" fillId="0" borderId="11" xfId="0" applyFont="1" applyBorder="1" applyAlignment="1">
      <alignment horizontal="left" vertical="center" wrapText="1"/>
    </xf>
    <xf numFmtId="0" fontId="4" fillId="0" borderId="2" xfId="0" applyFont="1" applyBorder="1" applyAlignment="1">
      <alignment horizontal="center" vertical="center"/>
    </xf>
    <xf numFmtId="0" fontId="4" fillId="4" borderId="24" xfId="0" applyFont="1" applyFill="1" applyBorder="1" applyAlignment="1">
      <alignment horizontal="center" vertical="center"/>
    </xf>
    <xf numFmtId="0" fontId="13" fillId="5" borderId="134" xfId="0" applyFont="1" applyFill="1" applyBorder="1" applyAlignment="1">
      <alignment horizontal="center" vertical="center"/>
    </xf>
    <xf numFmtId="0" fontId="1" fillId="4" borderId="2" xfId="0" applyFont="1" applyFill="1" applyBorder="1" applyAlignment="1">
      <alignment vertical="center" wrapText="1"/>
    </xf>
    <xf numFmtId="0" fontId="4" fillId="4" borderId="24" xfId="0" applyFont="1" applyFill="1" applyBorder="1" applyAlignment="1">
      <alignment vertical="center" wrapText="1"/>
    </xf>
    <xf numFmtId="0" fontId="4" fillId="0" borderId="11" xfId="0" applyFont="1" applyBorder="1" applyAlignment="1">
      <alignment vertical="center" wrapText="1"/>
    </xf>
    <xf numFmtId="0" fontId="4" fillId="0" borderId="8" xfId="0" applyFont="1" applyBorder="1" applyAlignment="1">
      <alignment vertical="center"/>
    </xf>
    <xf numFmtId="0" fontId="4" fillId="0" borderId="17" xfId="0" applyFont="1" applyBorder="1" applyAlignment="1">
      <alignment horizontal="center" vertical="center"/>
    </xf>
    <xf numFmtId="0" fontId="6" fillId="0" borderId="17" xfId="0" applyFont="1" applyBorder="1" applyAlignment="1">
      <alignment vertical="center"/>
    </xf>
    <xf numFmtId="0" fontId="4" fillId="0" borderId="9" xfId="0" applyFont="1" applyBorder="1" applyAlignment="1">
      <alignment vertical="center"/>
    </xf>
    <xf numFmtId="0" fontId="4" fillId="0" borderId="93" xfId="0" applyFont="1" applyBorder="1" applyAlignment="1">
      <alignment vertical="center"/>
    </xf>
    <xf numFmtId="1" fontId="13" fillId="0" borderId="94" xfId="0" applyNumberFormat="1" applyFont="1" applyBorder="1" applyAlignment="1">
      <alignment horizontal="center" vertical="center"/>
    </xf>
    <xf numFmtId="0" fontId="4" fillId="0" borderId="95" xfId="0" applyFont="1" applyBorder="1" applyAlignment="1">
      <alignment vertical="center"/>
    </xf>
    <xf numFmtId="0" fontId="10"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49" fontId="51" fillId="6" borderId="0" xfId="1" applyNumberFormat="1" applyFont="1" applyFill="1" applyBorder="1" applyAlignment="1">
      <alignment horizontal="center" vertical="center"/>
    </xf>
    <xf numFmtId="0" fontId="19" fillId="16" borderId="0" xfId="0" applyFont="1" applyFill="1" applyAlignment="1">
      <alignment horizontal="center" vertical="center"/>
    </xf>
    <xf numFmtId="0" fontId="13" fillId="0" borderId="134" xfId="0" applyFont="1" applyBorder="1" applyAlignment="1">
      <alignment horizontal="center" vertical="center"/>
    </xf>
    <xf numFmtId="0" fontId="41" fillId="0" borderId="134" xfId="0" applyFont="1" applyBorder="1" applyAlignment="1">
      <alignment horizontal="center" vertical="center"/>
    </xf>
    <xf numFmtId="0" fontId="10" fillId="0" borderId="2" xfId="0" applyFont="1" applyBorder="1" applyAlignment="1">
      <alignment horizontal="center" vertical="center" wrapText="1"/>
    </xf>
    <xf numFmtId="0" fontId="41" fillId="0" borderId="2" xfId="0" applyFont="1" applyBorder="1" applyAlignment="1">
      <alignment horizontal="center" vertical="center" wrapText="1"/>
    </xf>
    <xf numFmtId="0" fontId="1" fillId="0" borderId="108" xfId="0" applyFont="1" applyBorder="1" applyAlignment="1">
      <alignment horizontal="justify" vertical="center" wrapText="1"/>
    </xf>
    <xf numFmtId="0" fontId="1" fillId="0" borderId="83" xfId="0" applyFont="1" applyBorder="1" applyAlignment="1">
      <alignment horizontal="justify" vertical="center" wrapText="1"/>
    </xf>
    <xf numFmtId="0" fontId="1" fillId="0" borderId="109" xfId="0" applyFont="1" applyBorder="1" applyAlignment="1">
      <alignment horizontal="justify" vertical="center" wrapText="1"/>
    </xf>
    <xf numFmtId="0" fontId="1" fillId="0" borderId="86" xfId="0" applyFont="1" applyBorder="1" applyAlignment="1">
      <alignment horizontal="justify" vertical="center" wrapText="1"/>
    </xf>
    <xf numFmtId="0" fontId="1" fillId="0" borderId="110" xfId="0" applyFont="1" applyBorder="1" applyAlignment="1">
      <alignment horizontal="justify" vertical="center" wrapText="1"/>
    </xf>
    <xf numFmtId="0" fontId="1" fillId="0" borderId="82"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27" xfId="0" applyFont="1" applyBorder="1" applyAlignment="1">
      <alignment horizontal="justify" vertical="center" wrapText="1"/>
    </xf>
    <xf numFmtId="0" fontId="10" fillId="0" borderId="26" xfId="0" applyFont="1" applyBorder="1" applyAlignment="1">
      <alignment horizontal="justify" vertical="center" wrapText="1"/>
    </xf>
    <xf numFmtId="0" fontId="1" fillId="0" borderId="2" xfId="0" applyFont="1" applyBorder="1" applyAlignment="1">
      <alignment horizontal="center" vertical="center" wrapText="1"/>
    </xf>
    <xf numFmtId="0" fontId="6" fillId="5" borderId="2" xfId="0" applyFont="1" applyFill="1" applyBorder="1" applyAlignment="1">
      <alignment horizontal="center" vertical="center" wrapText="1"/>
    </xf>
    <xf numFmtId="0" fontId="4" fillId="0" borderId="24" xfId="0" applyFont="1" applyBorder="1" applyAlignment="1">
      <alignment horizontal="center" vertical="center" wrapText="1"/>
    </xf>
    <xf numFmtId="0" fontId="41" fillId="0" borderId="24" xfId="0" applyFont="1" applyBorder="1" applyAlignment="1">
      <alignment horizontal="center" vertical="center" wrapText="1"/>
    </xf>
    <xf numFmtId="0" fontId="1" fillId="0" borderId="108" xfId="0" applyFont="1" applyBorder="1" applyAlignment="1">
      <alignment horizontal="left" vertical="center" wrapText="1"/>
    </xf>
    <xf numFmtId="0" fontId="1" fillId="0" borderId="83" xfId="0" applyFont="1" applyBorder="1" applyAlignment="1">
      <alignment horizontal="left" vertical="center" wrapText="1"/>
    </xf>
    <xf numFmtId="0" fontId="1" fillId="0" borderId="109" xfId="0" applyFont="1" applyBorder="1" applyAlignment="1">
      <alignment horizontal="left" vertical="center" wrapText="1"/>
    </xf>
    <xf numFmtId="0" fontId="1" fillId="0" borderId="86" xfId="0" applyFont="1" applyBorder="1" applyAlignment="1">
      <alignment horizontal="left" vertical="center" wrapText="1"/>
    </xf>
    <xf numFmtId="0" fontId="1" fillId="0" borderId="110" xfId="0" applyFont="1" applyBorder="1" applyAlignment="1">
      <alignment horizontal="left" vertical="center" wrapText="1"/>
    </xf>
    <xf numFmtId="0" fontId="1" fillId="0" borderId="82" xfId="0" applyFont="1" applyBorder="1" applyAlignment="1">
      <alignment horizontal="left" vertical="center" wrapText="1"/>
    </xf>
    <xf numFmtId="0" fontId="10" fillId="0" borderId="4"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164" fontId="46" fillId="0" borderId="4" xfId="0" applyNumberFormat="1" applyFont="1" applyBorder="1" applyAlignment="1">
      <alignment horizontal="center" vertical="center" wrapText="1"/>
    </xf>
    <xf numFmtId="164" fontId="46" fillId="0" borderId="27" xfId="0" applyNumberFormat="1" applyFont="1" applyBorder="1" applyAlignment="1">
      <alignment horizontal="center" vertical="center" wrapText="1"/>
    </xf>
    <xf numFmtId="164" fontId="46" fillId="0" borderId="26"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41" fillId="0" borderId="14" xfId="0" applyFont="1" applyBorder="1" applyAlignment="1">
      <alignment horizontal="center" vertical="center" wrapText="1"/>
    </xf>
    <xf numFmtId="164" fontId="46" fillId="0" borderId="2" xfId="0" applyNumberFormat="1" applyFont="1" applyBorder="1" applyAlignment="1">
      <alignment horizontal="center" vertical="center" wrapText="1"/>
    </xf>
    <xf numFmtId="0" fontId="47" fillId="0" borderId="2" xfId="0" applyFont="1" applyBorder="1" applyAlignment="1">
      <alignment horizontal="center" vertical="center" wrapText="1"/>
    </xf>
    <xf numFmtId="0" fontId="47" fillId="0" borderId="14" xfId="0" applyFont="1" applyBorder="1" applyAlignment="1">
      <alignment horizontal="center" vertical="center" wrapText="1"/>
    </xf>
    <xf numFmtId="0" fontId="1" fillId="0" borderId="2" xfId="0" applyFont="1" applyBorder="1" applyAlignment="1">
      <alignment horizontal="justify" vertical="center" wrapText="1"/>
    </xf>
    <xf numFmtId="0" fontId="0" fillId="0" borderId="2" xfId="0" applyBorder="1" applyAlignment="1">
      <alignment horizontal="justify" vertical="center" wrapText="1"/>
    </xf>
    <xf numFmtId="0" fontId="25" fillId="0" borderId="2" xfId="0" applyFont="1" applyBorder="1" applyAlignment="1">
      <alignment horizontal="justify" vertical="center" wrapText="1"/>
    </xf>
    <xf numFmtId="0" fontId="25" fillId="0" borderId="14" xfId="0" applyFont="1" applyBorder="1" applyAlignment="1">
      <alignment horizontal="justify" vertical="center" wrapText="1"/>
    </xf>
    <xf numFmtId="0" fontId="0" fillId="0" borderId="14" xfId="0" applyBorder="1" applyAlignment="1">
      <alignment horizontal="justify" vertical="center" wrapText="1"/>
    </xf>
    <xf numFmtId="0" fontId="10" fillId="0" borderId="2" xfId="0" applyFont="1" applyBorder="1" applyAlignment="1">
      <alignment horizontal="justify" vertical="center" wrapText="1"/>
    </xf>
    <xf numFmtId="0" fontId="41" fillId="0" borderId="2" xfId="0" applyFont="1" applyBorder="1" applyAlignment="1">
      <alignment horizontal="justify" vertical="center" wrapText="1"/>
    </xf>
    <xf numFmtId="0" fontId="41" fillId="0" borderId="14" xfId="0" applyFont="1" applyBorder="1" applyAlignment="1">
      <alignment horizontal="justify" vertical="center" wrapText="1"/>
    </xf>
    <xf numFmtId="0" fontId="41" fillId="0" borderId="15" xfId="0" applyFont="1" applyBorder="1" applyAlignment="1">
      <alignment horizontal="center" vertical="center" wrapText="1"/>
    </xf>
    <xf numFmtId="0" fontId="6" fillId="5" borderId="12" xfId="0" applyFont="1" applyFill="1" applyBorder="1" applyAlignment="1">
      <alignment horizontal="center" vertical="center" wrapText="1"/>
    </xf>
    <xf numFmtId="0" fontId="10" fillId="0" borderId="163" xfId="0" applyFont="1" applyBorder="1" applyAlignment="1">
      <alignment horizontal="center" vertical="center" wrapText="1"/>
    </xf>
    <xf numFmtId="0" fontId="10" fillId="0" borderId="86" xfId="0" applyFont="1" applyBorder="1" applyAlignment="1">
      <alignment horizontal="center" vertical="center" wrapText="1"/>
    </xf>
    <xf numFmtId="0" fontId="10" fillId="0" borderId="164" xfId="0" applyFont="1" applyBorder="1" applyAlignment="1">
      <alignment horizontal="center" vertical="center" wrapText="1"/>
    </xf>
    <xf numFmtId="0" fontId="37" fillId="0" borderId="44" xfId="0" applyFont="1" applyBorder="1" applyAlignment="1">
      <alignment horizontal="center" vertical="center"/>
    </xf>
    <xf numFmtId="0" fontId="37" fillId="0" borderId="45" xfId="0" applyFont="1" applyBorder="1" applyAlignment="1">
      <alignment horizontal="center" vertical="center"/>
    </xf>
    <xf numFmtId="0" fontId="38" fillId="0" borderId="45" xfId="0" applyFont="1" applyBorder="1" applyAlignment="1">
      <alignment horizontal="center" vertical="center"/>
    </xf>
    <xf numFmtId="0" fontId="0" fillId="0" borderId="46" xfId="0" applyBorder="1" applyAlignment="1">
      <alignment horizontal="center" vertical="center"/>
    </xf>
    <xf numFmtId="0" fontId="1" fillId="0" borderId="2" xfId="0" applyFont="1" applyBorder="1" applyAlignment="1">
      <alignment horizontal="justify" vertical="center"/>
    </xf>
    <xf numFmtId="0" fontId="0" fillId="0" borderId="2" xfId="0" applyBorder="1" applyAlignment="1">
      <alignment horizontal="justify" vertical="center"/>
    </xf>
    <xf numFmtId="0" fontId="23" fillId="0" borderId="10" xfId="0" applyFont="1" applyBorder="1" applyAlignment="1">
      <alignment horizontal="center" vertical="top" wrapText="1"/>
    </xf>
    <xf numFmtId="0" fontId="23" fillId="0" borderId="0" xfId="0" applyFont="1" applyAlignment="1">
      <alignment horizontal="center" vertical="top" wrapText="1"/>
    </xf>
    <xf numFmtId="0" fontId="23" fillId="0" borderId="92" xfId="0" applyFont="1" applyBorder="1" applyAlignment="1">
      <alignment horizontal="center" vertical="top" wrapText="1"/>
    </xf>
    <xf numFmtId="0" fontId="41" fillId="0" borderId="10" xfId="0" applyFont="1" applyBorder="1" applyAlignment="1">
      <alignment vertical="top" wrapText="1"/>
    </xf>
    <xf numFmtId="0" fontId="41" fillId="0" borderId="0" xfId="0" applyFont="1" applyAlignment="1">
      <alignment vertical="top" wrapText="1"/>
    </xf>
    <xf numFmtId="0" fontId="41" fillId="0" borderId="92" xfId="0" applyFont="1" applyBorder="1" applyAlignment="1">
      <alignment vertical="top" wrapText="1"/>
    </xf>
    <xf numFmtId="0" fontId="1" fillId="0" borderId="12" xfId="0" applyFont="1" applyBorder="1" applyAlignment="1">
      <alignment horizontal="justify" vertical="center" wrapText="1"/>
    </xf>
    <xf numFmtId="0" fontId="0" fillId="0" borderId="12" xfId="0" applyBorder="1" applyAlignment="1">
      <alignment horizontal="justify" vertical="center" wrapText="1"/>
    </xf>
    <xf numFmtId="0" fontId="1"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24" fillId="5" borderId="47" xfId="0" applyFont="1" applyFill="1" applyBorder="1" applyAlignment="1">
      <alignment horizontal="center" vertical="center"/>
    </xf>
    <xf numFmtId="0" fontId="24" fillId="5" borderId="48" xfId="0" applyFont="1" applyFill="1" applyBorder="1" applyAlignment="1">
      <alignment horizontal="center" vertical="center"/>
    </xf>
    <xf numFmtId="0" fontId="48" fillId="5" borderId="48" xfId="0" applyFont="1" applyFill="1" applyBorder="1" applyAlignment="1">
      <alignment horizontal="center" vertical="center"/>
    </xf>
    <xf numFmtId="0" fontId="0" fillId="0" borderId="49" xfId="0" applyBorder="1" applyAlignment="1">
      <alignment horizontal="center" vertical="center"/>
    </xf>
    <xf numFmtId="0" fontId="24" fillId="0" borderId="22" xfId="0" applyFont="1" applyBorder="1" applyAlignment="1">
      <alignment horizontal="center" vertical="center" textRotation="90"/>
    </xf>
    <xf numFmtId="0" fontId="24" fillId="0" borderId="23" xfId="0" applyFont="1" applyBorder="1" applyAlignment="1">
      <alignment horizontal="center" vertical="center" textRotation="90"/>
    </xf>
    <xf numFmtId="0" fontId="38" fillId="0" borderId="23" xfId="0" applyFont="1" applyBorder="1" applyAlignment="1">
      <alignment horizontal="center" vertical="center" textRotation="90"/>
    </xf>
    <xf numFmtId="0" fontId="41" fillId="0" borderId="23" xfId="0" applyFont="1" applyBorder="1" applyAlignment="1">
      <alignment horizontal="center" vertical="center" textRotation="90"/>
    </xf>
    <xf numFmtId="0" fontId="41" fillId="0" borderId="25" xfId="0" applyFont="1" applyBorder="1" applyAlignment="1">
      <alignment horizontal="center" vertical="center" textRotation="90"/>
    </xf>
    <xf numFmtId="164" fontId="24" fillId="0" borderId="12" xfId="0" applyNumberFormat="1" applyFont="1" applyBorder="1" applyAlignment="1">
      <alignment horizontal="center" vertical="center"/>
    </xf>
    <xf numFmtId="164" fontId="24" fillId="0" borderId="2" xfId="0" applyNumberFormat="1" applyFont="1" applyBorder="1" applyAlignment="1">
      <alignment horizontal="center" vertical="center"/>
    </xf>
    <xf numFmtId="164" fontId="38" fillId="0" borderId="2" xfId="0" applyNumberFormat="1" applyFont="1" applyBorder="1" applyAlignment="1">
      <alignment horizontal="center" vertical="center"/>
    </xf>
    <xf numFmtId="0" fontId="38" fillId="0" borderId="2" xfId="0" applyFont="1" applyBorder="1" applyAlignment="1">
      <alignment horizontal="center" vertical="center"/>
    </xf>
    <xf numFmtId="0" fontId="41" fillId="0" borderId="2" xfId="0" applyFont="1" applyBorder="1" applyAlignment="1">
      <alignment horizontal="center" vertical="center"/>
    </xf>
    <xf numFmtId="0" fontId="41" fillId="0" borderId="14" xfId="0" applyFont="1" applyBorder="1" applyAlignment="1">
      <alignment horizontal="center" vertical="center"/>
    </xf>
    <xf numFmtId="0" fontId="38" fillId="0" borderId="25" xfId="0" applyFont="1" applyBorder="1" applyAlignment="1">
      <alignment horizontal="center" vertical="center" textRotation="90"/>
    </xf>
    <xf numFmtId="0" fontId="38" fillId="0" borderId="14" xfId="0" applyFont="1" applyBorder="1" applyAlignment="1">
      <alignment horizontal="center" vertical="center"/>
    </xf>
    <xf numFmtId="0" fontId="2" fillId="0" borderId="12" xfId="0" applyFont="1" applyBorder="1" applyAlignment="1">
      <alignment horizontal="center" vertical="center" wrapText="1"/>
    </xf>
    <xf numFmtId="164" fontId="46" fillId="0" borderId="12" xfId="0" applyNumberFormat="1" applyFont="1" applyBorder="1" applyAlignment="1">
      <alignment horizontal="center" vertical="center" wrapText="1"/>
    </xf>
    <xf numFmtId="164" fontId="47" fillId="0" borderId="2" xfId="0" applyNumberFormat="1" applyFont="1" applyBorder="1" applyAlignment="1">
      <alignment horizontal="center" vertical="center" wrapText="1"/>
    </xf>
    <xf numFmtId="0" fontId="10" fillId="0" borderId="12" xfId="0" applyFont="1" applyBorder="1" applyAlignment="1">
      <alignment horizontal="center" vertical="center" wrapText="1"/>
    </xf>
    <xf numFmtId="0" fontId="10" fillId="0" borderId="12" xfId="0" applyFont="1" applyBorder="1" applyAlignment="1">
      <alignment horizontal="justify" vertical="center" wrapText="1"/>
    </xf>
    <xf numFmtId="0" fontId="5" fillId="16" borderId="103" xfId="0" applyFont="1" applyFill="1" applyBorder="1" applyAlignment="1">
      <alignment horizontal="center" vertical="center"/>
    </xf>
    <xf numFmtId="0" fontId="5" fillId="16" borderId="18" xfId="0" applyFont="1" applyFill="1" applyBorder="1" applyAlignment="1">
      <alignment horizontal="center" vertical="center"/>
    </xf>
    <xf numFmtId="0" fontId="5" fillId="16" borderId="78" xfId="0" applyFont="1" applyFill="1" applyBorder="1" applyAlignment="1">
      <alignment horizontal="center" vertical="center"/>
    </xf>
    <xf numFmtId="0" fontId="22" fillId="17" borderId="80" xfId="0" applyFont="1" applyFill="1" applyBorder="1" applyAlignment="1">
      <alignment horizontal="center" vertical="center" wrapText="1"/>
    </xf>
    <xf numFmtId="0" fontId="45" fillId="17" borderId="79" xfId="0" applyFont="1" applyFill="1" applyBorder="1" applyAlignment="1">
      <alignment horizontal="center" vertical="center" wrapText="1"/>
    </xf>
    <xf numFmtId="0" fontId="4" fillId="0" borderId="0" xfId="0" applyFont="1" applyAlignment="1">
      <alignment horizontal="center" vertical="center"/>
    </xf>
    <xf numFmtId="0" fontId="37" fillId="0" borderId="46" xfId="0" applyFont="1" applyBorder="1" applyAlignment="1">
      <alignment horizontal="center" vertical="center"/>
    </xf>
    <xf numFmtId="0" fontId="3" fillId="17" borderId="138" xfId="0" applyFont="1" applyFill="1" applyBorder="1" applyAlignment="1">
      <alignment horizontal="center" vertical="center" textRotation="90" wrapText="1"/>
    </xf>
    <xf numFmtId="0" fontId="52" fillId="17" borderId="140" xfId="0" applyFont="1" applyFill="1" applyBorder="1" applyAlignment="1">
      <alignment horizontal="center" vertical="center" textRotation="90" wrapText="1"/>
    </xf>
    <xf numFmtId="164" fontId="21" fillId="0" borderId="60" xfId="0" applyNumberFormat="1" applyFont="1" applyBorder="1" applyAlignment="1">
      <alignment horizontal="center" vertical="center"/>
    </xf>
    <xf numFmtId="164" fontId="21" fillId="0" borderId="51" xfId="0" applyNumberFormat="1" applyFont="1" applyBorder="1" applyAlignment="1">
      <alignment horizontal="center" vertical="center"/>
    </xf>
    <xf numFmtId="164" fontId="42" fillId="0" borderId="51" xfId="0" applyNumberFormat="1" applyFont="1" applyBorder="1" applyAlignment="1">
      <alignment horizontal="center" vertical="center"/>
    </xf>
    <xf numFmtId="164" fontId="42" fillId="0" borderId="52" xfId="0" applyNumberFormat="1" applyFont="1" applyBorder="1" applyAlignment="1">
      <alignment horizontal="center" vertical="center"/>
    </xf>
    <xf numFmtId="0" fontId="3" fillId="17" borderId="137" xfId="0" applyFont="1" applyFill="1" applyBorder="1" applyAlignment="1">
      <alignment horizontal="center" vertical="center" textRotation="90" wrapText="1"/>
    </xf>
    <xf numFmtId="0" fontId="52" fillId="17" borderId="139" xfId="0" applyFont="1" applyFill="1" applyBorder="1" applyAlignment="1">
      <alignment horizontal="center" vertical="center" textRotation="90" wrapText="1"/>
    </xf>
    <xf numFmtId="0" fontId="22" fillId="17" borderId="120" xfId="0" applyFont="1" applyFill="1" applyBorder="1" applyAlignment="1">
      <alignment horizontal="center" vertical="center" wrapText="1"/>
    </xf>
    <xf numFmtId="0" fontId="45" fillId="17" borderId="121" xfId="0" applyFont="1" applyFill="1" applyBorder="1" applyAlignment="1">
      <alignment horizontal="center" vertical="center" wrapText="1"/>
    </xf>
    <xf numFmtId="0" fontId="6" fillId="5" borderId="120"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4" fillId="0" borderId="13" xfId="0" applyFont="1" applyBorder="1" applyAlignment="1">
      <alignment horizontal="justify" vertical="center" wrapText="1"/>
    </xf>
    <xf numFmtId="0" fontId="41" fillId="0" borderId="24" xfId="0" applyFont="1" applyBorder="1" applyAlignment="1">
      <alignment horizontal="justify" vertical="center" wrapText="1"/>
    </xf>
    <xf numFmtId="0" fontId="41" fillId="17" borderId="120" xfId="0" applyFont="1" applyFill="1" applyBorder="1" applyAlignment="1">
      <alignment horizontal="center" vertical="center" wrapText="1"/>
    </xf>
    <xf numFmtId="0" fontId="41" fillId="17" borderId="121" xfId="0" applyFont="1" applyFill="1" applyBorder="1" applyAlignment="1">
      <alignment horizontal="center" vertical="center" wrapText="1"/>
    </xf>
    <xf numFmtId="0" fontId="45" fillId="17" borderId="120" xfId="0" applyFont="1" applyFill="1" applyBorder="1" applyAlignment="1">
      <alignment horizontal="center" vertical="center" wrapText="1"/>
    </xf>
    <xf numFmtId="0" fontId="0" fillId="17" borderId="120" xfId="0" applyFill="1" applyBorder="1" applyAlignment="1">
      <alignment horizontal="center" vertical="center" wrapText="1"/>
    </xf>
    <xf numFmtId="0" fontId="0" fillId="17" borderId="121" xfId="0" applyFill="1" applyBorder="1" applyAlignment="1">
      <alignment horizontal="center" vertical="center" wrapText="1"/>
    </xf>
    <xf numFmtId="0" fontId="1" fillId="0" borderId="107" xfId="0" applyFont="1" applyBorder="1" applyAlignment="1">
      <alignment horizontal="left" vertical="center" wrapText="1"/>
    </xf>
    <xf numFmtId="0" fontId="1" fillId="0" borderId="5" xfId="0" applyFont="1" applyBorder="1" applyAlignment="1">
      <alignment horizontal="left" vertical="center" wrapText="1"/>
    </xf>
    <xf numFmtId="0" fontId="1" fillId="0" borderId="81" xfId="0" applyFont="1" applyBorder="1" applyAlignment="1">
      <alignment horizontal="left" vertical="center" wrapText="1"/>
    </xf>
    <xf numFmtId="0" fontId="44" fillId="4" borderId="24" xfId="0" applyFont="1" applyFill="1" applyBorder="1" applyAlignment="1">
      <alignment horizontal="center" vertical="center" wrapText="1"/>
    </xf>
    <xf numFmtId="0" fontId="44" fillId="4" borderId="66" xfId="0" applyFont="1" applyFill="1" applyBorder="1" applyAlignment="1">
      <alignment horizontal="center" vertical="center" wrapText="1"/>
    </xf>
    <xf numFmtId="0" fontId="39" fillId="4" borderId="88" xfId="0" applyFont="1" applyFill="1" applyBorder="1" applyAlignment="1">
      <alignment horizontal="center" vertical="center"/>
    </xf>
    <xf numFmtId="0" fontId="39" fillId="4" borderId="12" xfId="0" applyFont="1" applyFill="1" applyBorder="1" applyAlignment="1">
      <alignment horizontal="center" vertical="center"/>
    </xf>
    <xf numFmtId="0" fontId="39" fillId="4" borderId="13" xfId="0" applyFont="1" applyFill="1" applyBorder="1" applyAlignment="1">
      <alignment horizontal="center" vertical="center"/>
    </xf>
    <xf numFmtId="0" fontId="39" fillId="4" borderId="22" xfId="0" applyFont="1" applyFill="1" applyBorder="1" applyAlignment="1">
      <alignment horizontal="center" vertical="center"/>
    </xf>
    <xf numFmtId="0" fontId="39" fillId="4" borderId="89" xfId="0" applyFont="1" applyFill="1" applyBorder="1" applyAlignment="1">
      <alignment horizontal="center" vertical="center" wrapText="1"/>
    </xf>
    <xf numFmtId="0" fontId="39" fillId="4" borderId="90" xfId="0" applyFont="1" applyFill="1" applyBorder="1" applyAlignment="1">
      <alignment horizontal="center" vertical="center" wrapText="1"/>
    </xf>
    <xf numFmtId="0" fontId="44" fillId="4" borderId="31" xfId="0" applyFont="1" applyFill="1" applyBorder="1" applyAlignment="1">
      <alignment horizontal="center" vertical="center" wrapText="1"/>
    </xf>
    <xf numFmtId="0" fontId="44" fillId="4" borderId="39" xfId="0" applyFont="1" applyFill="1" applyBorder="1" applyAlignment="1">
      <alignment horizontal="center" vertical="center" wrapText="1"/>
    </xf>
    <xf numFmtId="0" fontId="22" fillId="2" borderId="97" xfId="0" applyFont="1" applyFill="1" applyBorder="1" applyAlignment="1">
      <alignment horizontal="center" vertical="center" wrapText="1"/>
    </xf>
    <xf numFmtId="0" fontId="45" fillId="2" borderId="135" xfId="0" applyFont="1" applyFill="1" applyBorder="1" applyAlignment="1">
      <alignment horizontal="center" vertical="center" wrapText="1"/>
    </xf>
    <xf numFmtId="0" fontId="22" fillId="2" borderId="98" xfId="0" applyFont="1" applyFill="1" applyBorder="1" applyAlignment="1">
      <alignment horizontal="center" vertical="center" wrapText="1"/>
    </xf>
    <xf numFmtId="0" fontId="45" fillId="2" borderId="0" xfId="0" applyFont="1" applyFill="1" applyAlignment="1">
      <alignment horizontal="center" vertical="center" wrapText="1"/>
    </xf>
    <xf numFmtId="0" fontId="22" fillId="2" borderId="99" xfId="0" applyFont="1" applyFill="1" applyBorder="1" applyAlignment="1">
      <alignment horizontal="center" vertical="center" wrapText="1"/>
    </xf>
    <xf numFmtId="0" fontId="45" fillId="2" borderId="136" xfId="0" applyFont="1" applyFill="1" applyBorder="1" applyAlignment="1">
      <alignment horizontal="center" vertical="center" wrapText="1"/>
    </xf>
    <xf numFmtId="0" fontId="44" fillId="4" borderId="91" xfId="0" applyFont="1" applyFill="1" applyBorder="1" applyAlignment="1">
      <alignment horizontal="center" vertical="center" wrapText="1"/>
    </xf>
    <xf numFmtId="0" fontId="44" fillId="4" borderId="96" xfId="0" applyFont="1" applyFill="1" applyBorder="1" applyAlignment="1">
      <alignment horizontal="center" vertical="center" wrapText="1"/>
    </xf>
    <xf numFmtId="0" fontId="44" fillId="4" borderId="2" xfId="0" applyFont="1" applyFill="1" applyBorder="1" applyAlignment="1">
      <alignment horizontal="center" vertical="center" wrapText="1"/>
    </xf>
    <xf numFmtId="0" fontId="44" fillId="4" borderId="4" xfId="0" applyFont="1" applyFill="1" applyBorder="1" applyAlignment="1">
      <alignment horizontal="center" vertical="center" wrapText="1"/>
    </xf>
    <xf numFmtId="0" fontId="44" fillId="4" borderId="23" xfId="0" applyFont="1" applyFill="1" applyBorder="1" applyAlignment="1">
      <alignment horizontal="center" vertical="center" wrapText="1"/>
    </xf>
    <xf numFmtId="0" fontId="44" fillId="4" borderId="32" xfId="0" applyFont="1" applyFill="1" applyBorder="1" applyAlignment="1">
      <alignment horizontal="center" vertical="center" wrapText="1"/>
    </xf>
    <xf numFmtId="0" fontId="4" fillId="0" borderId="141" xfId="0" applyFont="1" applyBorder="1" applyAlignment="1">
      <alignment horizontal="center" vertical="center"/>
    </xf>
    <xf numFmtId="0" fontId="4" fillId="0" borderId="142" xfId="0" applyFont="1" applyBorder="1" applyAlignment="1">
      <alignment horizontal="center" vertical="center"/>
    </xf>
    <xf numFmtId="0" fontId="4" fillId="0" borderId="143" xfId="0" applyFont="1" applyBorder="1" applyAlignment="1">
      <alignment horizontal="center" vertical="center"/>
    </xf>
    <xf numFmtId="0" fontId="23" fillId="0" borderId="10" xfId="0" applyFont="1" applyBorder="1" applyAlignment="1">
      <alignment horizontal="center" vertical="center"/>
    </xf>
    <xf numFmtId="0" fontId="23" fillId="0" borderId="0" xfId="0" applyFont="1" applyAlignment="1">
      <alignment horizontal="center" vertical="center"/>
    </xf>
    <xf numFmtId="0" fontId="23" fillId="0" borderId="92" xfId="0" applyFont="1" applyBorder="1" applyAlignment="1">
      <alignment horizontal="center" vertical="center"/>
    </xf>
    <xf numFmtId="0" fontId="11" fillId="0" borderId="0" xfId="0" applyFont="1" applyAlignment="1">
      <alignment horizontal="center"/>
    </xf>
    <xf numFmtId="0" fontId="7" fillId="0" borderId="0" xfId="0" applyFont="1" applyAlignment="1">
      <alignment horizontal="center"/>
    </xf>
    <xf numFmtId="0" fontId="14" fillId="0" borderId="0" xfId="0" applyFont="1" applyAlignment="1">
      <alignment horizontal="center"/>
    </xf>
    <xf numFmtId="0" fontId="9" fillId="16" borderId="0" xfId="0" applyFont="1" applyFill="1" applyAlignment="1">
      <alignment horizontal="center" vertical="center"/>
    </xf>
    <xf numFmtId="49" fontId="7" fillId="0" borderId="0" xfId="0" applyNumberFormat="1" applyFont="1" applyAlignment="1">
      <alignment vertical="center" wrapText="1"/>
    </xf>
    <xf numFmtId="0" fontId="0" fillId="0" borderId="0" xfId="0" applyAlignment="1">
      <alignment vertical="center" wrapText="1"/>
    </xf>
    <xf numFmtId="0" fontId="7" fillId="0" borderId="0" xfId="0" applyFont="1" applyAlignment="1">
      <alignment vertical="center" wrapText="1"/>
    </xf>
    <xf numFmtId="49" fontId="1" fillId="0" borderId="107" xfId="0" applyNumberFormat="1" applyFont="1" applyBorder="1" applyAlignment="1">
      <alignment horizontal="justify" vertical="center"/>
    </xf>
    <xf numFmtId="49" fontId="1" fillId="0" borderId="5" xfId="0" applyNumberFormat="1" applyFont="1" applyBorder="1" applyAlignment="1">
      <alignment horizontal="justify" vertical="center"/>
    </xf>
    <xf numFmtId="49" fontId="1" fillId="0" borderId="81" xfId="0" applyNumberFormat="1" applyFont="1" applyBorder="1" applyAlignment="1">
      <alignment horizontal="justify" vertical="center"/>
    </xf>
    <xf numFmtId="49" fontId="33" fillId="0" borderId="108" xfId="0" applyNumberFormat="1" applyFont="1" applyBorder="1" applyAlignment="1">
      <alignment horizontal="center" vertical="center" wrapText="1"/>
    </xf>
    <xf numFmtId="49" fontId="33" fillId="0" borderId="110" xfId="0" applyNumberFormat="1" applyFont="1" applyBorder="1" applyAlignment="1">
      <alignment horizontal="center" vertical="center" wrapText="1"/>
    </xf>
    <xf numFmtId="1" fontId="27" fillId="5" borderId="108" xfId="0" applyNumberFormat="1" applyFont="1" applyFill="1" applyBorder="1" applyAlignment="1">
      <alignment horizontal="center" vertical="center"/>
    </xf>
    <xf numFmtId="1" fontId="27" fillId="5" borderId="110" xfId="0" applyNumberFormat="1" applyFont="1" applyFill="1" applyBorder="1" applyAlignment="1">
      <alignment horizontal="center" vertical="center"/>
    </xf>
    <xf numFmtId="49" fontId="1" fillId="0" borderId="107" xfId="0" applyNumberFormat="1" applyFont="1" applyBorder="1" applyAlignment="1">
      <alignment horizontal="justify" vertical="center" wrapText="1"/>
    </xf>
    <xf numFmtId="49" fontId="1" fillId="0" borderId="5" xfId="0" applyNumberFormat="1" applyFont="1" applyBorder="1" applyAlignment="1">
      <alignment horizontal="justify" vertical="center" wrapText="1"/>
    </xf>
    <xf numFmtId="49" fontId="1" fillId="0" borderId="81" xfId="0" applyNumberFormat="1" applyFont="1" applyBorder="1" applyAlignment="1">
      <alignment horizontal="justify" vertical="center" wrapText="1"/>
    </xf>
    <xf numFmtId="1" fontId="1" fillId="5" borderId="4" xfId="0" applyNumberFormat="1" applyFont="1" applyFill="1" applyBorder="1" applyAlignment="1">
      <alignment horizontal="center" vertical="center" wrapText="1"/>
    </xf>
    <xf numFmtId="0" fontId="25" fillId="0" borderId="26" xfId="0" applyFont="1" applyBorder="1" applyAlignment="1">
      <alignment horizontal="center" vertical="center"/>
    </xf>
    <xf numFmtId="49" fontId="33" fillId="0" borderId="109" xfId="0" applyNumberFormat="1" applyFont="1" applyBorder="1" applyAlignment="1">
      <alignment horizontal="center" vertical="center" wrapText="1"/>
    </xf>
    <xf numFmtId="1" fontId="27" fillId="5" borderId="2" xfId="0" applyNumberFormat="1" applyFont="1" applyFill="1" applyBorder="1" applyAlignment="1">
      <alignment horizontal="center" vertical="center"/>
    </xf>
    <xf numFmtId="0" fontId="27" fillId="5" borderId="2" xfId="0" applyFont="1" applyFill="1" applyBorder="1" applyAlignment="1">
      <alignment horizontal="center" vertical="center"/>
    </xf>
    <xf numFmtId="49" fontId="1" fillId="0" borderId="2" xfId="0" applyNumberFormat="1" applyFont="1" applyBorder="1" applyAlignment="1">
      <alignment horizontal="justify" vertical="center" wrapText="1"/>
    </xf>
    <xf numFmtId="49" fontId="1" fillId="0" borderId="2" xfId="0" applyNumberFormat="1" applyFont="1" applyBorder="1" applyAlignment="1">
      <alignment horizontal="justify" vertical="center"/>
    </xf>
    <xf numFmtId="0" fontId="1" fillId="5" borderId="4" xfId="0" applyFont="1" applyFill="1" applyBorder="1" applyAlignment="1">
      <alignment horizontal="center" vertical="center" wrapText="1"/>
    </xf>
    <xf numFmtId="0" fontId="25" fillId="0" borderId="27" xfId="0" applyFont="1" applyBorder="1" applyAlignment="1">
      <alignment horizontal="center" vertical="center"/>
    </xf>
    <xf numFmtId="0" fontId="5" fillId="16" borderId="19" xfId="0" applyFont="1" applyFill="1" applyBorder="1" applyAlignment="1">
      <alignment horizontal="center" vertical="center"/>
    </xf>
    <xf numFmtId="0" fontId="5" fillId="16" borderId="20" xfId="0" applyFont="1" applyFill="1" applyBorder="1" applyAlignment="1">
      <alignment horizontal="center" vertical="center"/>
    </xf>
    <xf numFmtId="0" fontId="7" fillId="16" borderId="84" xfId="0" applyFont="1" applyFill="1" applyBorder="1" applyAlignment="1">
      <alignment horizontal="center" vertical="center"/>
    </xf>
    <xf numFmtId="0" fontId="26" fillId="7" borderId="2" xfId="0" applyFont="1" applyFill="1" applyBorder="1" applyAlignment="1">
      <alignment horizontal="center" vertical="center"/>
    </xf>
    <xf numFmtId="0" fontId="13" fillId="0" borderId="23"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30" xfId="0" applyFont="1" applyBorder="1" applyAlignment="1">
      <alignment horizontal="center" vertical="center" wrapText="1"/>
    </xf>
    <xf numFmtId="0" fontId="57" fillId="0" borderId="0" xfId="0" applyFont="1" applyAlignment="1">
      <alignment horizontal="center" vertical="center" wrapText="1"/>
    </xf>
    <xf numFmtId="0" fontId="56" fillId="0" borderId="35" xfId="0" applyFont="1" applyBorder="1" applyAlignment="1">
      <alignment horizontal="center" vertical="center" wrapText="1"/>
    </xf>
    <xf numFmtId="0" fontId="56" fillId="0" borderId="36" xfId="0" applyFont="1" applyBorder="1" applyAlignment="1">
      <alignment horizontal="center" vertical="center" wrapText="1"/>
    </xf>
    <xf numFmtId="0" fontId="13" fillId="0" borderId="122" xfId="0" applyFont="1" applyBorder="1" applyAlignment="1">
      <alignment horizontal="center" vertical="center" wrapText="1"/>
    </xf>
    <xf numFmtId="0" fontId="13" fillId="0" borderId="71"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28" xfId="0" applyFont="1" applyBorder="1" applyAlignment="1">
      <alignment horizontal="center" vertical="center" wrapText="1"/>
    </xf>
    <xf numFmtId="0" fontId="1" fillId="8" borderId="14" xfId="0" applyFont="1" applyFill="1" applyBorder="1" applyAlignment="1">
      <alignment horizontal="center" vertical="center" wrapText="1"/>
    </xf>
    <xf numFmtId="0" fontId="1" fillId="8" borderId="15" xfId="0" applyFont="1" applyFill="1" applyBorder="1" applyAlignment="1">
      <alignment horizontal="center" vertical="center" wrapText="1"/>
    </xf>
    <xf numFmtId="0" fontId="13" fillId="0" borderId="76" xfId="0" applyFont="1" applyBorder="1" applyAlignment="1">
      <alignment horizontal="center" vertical="center" wrapText="1"/>
    </xf>
    <xf numFmtId="0" fontId="13" fillId="0" borderId="72" xfId="0" applyFont="1" applyBorder="1" applyAlignment="1">
      <alignment horizontal="center" vertical="center" wrapText="1"/>
    </xf>
    <xf numFmtId="0" fontId="13" fillId="0" borderId="74" xfId="0" applyFont="1" applyBorder="1" applyAlignment="1">
      <alignment horizontal="center" vertical="center" wrapText="1"/>
    </xf>
    <xf numFmtId="0" fontId="29" fillId="0" borderId="0" xfId="0" applyFont="1" applyAlignment="1">
      <alignment horizontal="center" vertical="center" wrapText="1"/>
    </xf>
    <xf numFmtId="0" fontId="1" fillId="0" borderId="120" xfId="0" applyFont="1" applyBorder="1" applyAlignment="1">
      <alignment horizontal="center" vertical="top" wrapText="1"/>
    </xf>
    <xf numFmtId="0" fontId="1" fillId="0" borderId="27" xfId="0" applyFont="1" applyBorder="1" applyAlignment="1">
      <alignment horizontal="center" vertical="top" wrapText="1"/>
    </xf>
    <xf numFmtId="0" fontId="1" fillId="0" borderId="121" xfId="0" applyFont="1" applyBorder="1" applyAlignment="1">
      <alignment horizontal="center" vertical="top"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 fillId="8" borderId="2" xfId="0" applyFont="1" applyFill="1" applyBorder="1" applyAlignment="1">
      <alignment horizontal="center" vertical="center" wrapText="1"/>
    </xf>
    <xf numFmtId="0" fontId="1" fillId="8" borderId="24" xfId="0" applyFont="1" applyFill="1" applyBorder="1" applyAlignment="1">
      <alignment horizontal="center" vertical="center" wrapText="1"/>
    </xf>
    <xf numFmtId="0" fontId="19" fillId="16" borderId="105" xfId="0" applyFont="1" applyFill="1" applyBorder="1" applyAlignment="1">
      <alignment horizontal="center" vertical="center" wrapText="1"/>
    </xf>
    <xf numFmtId="0" fontId="19" fillId="16" borderId="133" xfId="0" applyFont="1" applyFill="1" applyBorder="1" applyAlignment="1">
      <alignment horizontal="center" vertical="center" wrapText="1"/>
    </xf>
    <xf numFmtId="0" fontId="19" fillId="16" borderId="77" xfId="0" applyFont="1" applyFill="1" applyBorder="1" applyAlignment="1">
      <alignment horizontal="center" vertical="center" wrapText="1"/>
    </xf>
    <xf numFmtId="0" fontId="13" fillId="0" borderId="0" xfId="0" applyFont="1" applyAlignment="1">
      <alignment horizontal="center"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1" fillId="6" borderId="34" xfId="0" applyFont="1" applyFill="1" applyBorder="1" applyAlignment="1">
      <alignment horizontal="center" vertical="center" wrapText="1"/>
    </xf>
    <xf numFmtId="0" fontId="21" fillId="6" borderId="36" xfId="0" applyFont="1" applyFill="1" applyBorder="1" applyAlignment="1">
      <alignment horizontal="center" vertical="center" wrapText="1"/>
    </xf>
    <xf numFmtId="0" fontId="21" fillId="10" borderId="34" xfId="0" applyFont="1" applyFill="1" applyBorder="1" applyAlignment="1">
      <alignment horizontal="center" vertical="center" wrapText="1"/>
    </xf>
    <xf numFmtId="0" fontId="21" fillId="3" borderId="34" xfId="0" applyFont="1" applyFill="1" applyBorder="1" applyAlignment="1">
      <alignment horizontal="center" vertical="center" wrapText="1"/>
    </xf>
    <xf numFmtId="0" fontId="21" fillId="11" borderId="33" xfId="0" applyFont="1" applyFill="1" applyBorder="1" applyAlignment="1">
      <alignment horizontal="center" vertical="center" wrapText="1"/>
    </xf>
    <xf numFmtId="0" fontId="21" fillId="12" borderId="22" xfId="0" applyFont="1" applyFill="1" applyBorder="1" applyAlignment="1">
      <alignment horizontal="center" vertical="center" wrapText="1"/>
    </xf>
    <xf numFmtId="0" fontId="21" fillId="12" borderId="25" xfId="0" applyFont="1" applyFill="1" applyBorder="1" applyAlignment="1">
      <alignment horizontal="center" vertical="center" wrapText="1"/>
    </xf>
    <xf numFmtId="0" fontId="1" fillId="0" borderId="120" xfId="0" applyFont="1" applyBorder="1" applyAlignment="1">
      <alignment horizontal="center" vertical="center" wrapText="1"/>
    </xf>
    <xf numFmtId="0" fontId="1" fillId="0" borderId="121" xfId="0" applyFont="1" applyBorder="1" applyAlignment="1">
      <alignment horizontal="center" vertical="center" wrapText="1"/>
    </xf>
    <xf numFmtId="0" fontId="12" fillId="12" borderId="14" xfId="0" applyFont="1" applyFill="1" applyBorder="1" applyAlignment="1">
      <alignment horizontal="center" vertical="center" wrapText="1"/>
    </xf>
    <xf numFmtId="0" fontId="12" fillId="12" borderId="15" xfId="0" applyFont="1" applyFill="1" applyBorder="1" applyAlignment="1">
      <alignment horizontal="center" vertical="center" wrapText="1"/>
    </xf>
    <xf numFmtId="0" fontId="21" fillId="8" borderId="22" xfId="0" applyFont="1" applyFill="1" applyBorder="1" applyAlignment="1">
      <alignment horizontal="center" vertical="center" wrapText="1"/>
    </xf>
    <xf numFmtId="0" fontId="21" fillId="8" borderId="23" xfId="0" applyFont="1" applyFill="1" applyBorder="1" applyAlignment="1">
      <alignment horizontal="center" vertical="center" wrapText="1"/>
    </xf>
    <xf numFmtId="0" fontId="21" fillId="8" borderId="25" xfId="0" applyFont="1" applyFill="1" applyBorder="1" applyAlignment="1">
      <alignment horizontal="center" vertical="center" wrapText="1"/>
    </xf>
    <xf numFmtId="0" fontId="14" fillId="0" borderId="0" xfId="0" applyFont="1" applyAlignment="1">
      <alignment horizontal="center" vertical="top"/>
    </xf>
    <xf numFmtId="0" fontId="12" fillId="0" borderId="19" xfId="0" applyFont="1" applyBorder="1" applyAlignment="1">
      <alignment horizontal="center" vertical="center" wrapText="1"/>
    </xf>
    <xf numFmtId="0" fontId="12" fillId="0" borderId="21" xfId="0" applyFont="1" applyBorder="1" applyAlignment="1">
      <alignment horizontal="center" vertical="center" wrapText="1"/>
    </xf>
    <xf numFmtId="0" fontId="13" fillId="0" borderId="103" xfId="0" applyFont="1" applyBorder="1" applyAlignment="1">
      <alignment horizontal="center" vertical="center" wrapText="1"/>
    </xf>
    <xf numFmtId="0" fontId="13" fillId="0" borderId="78"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5" xfId="0" applyFont="1" applyBorder="1" applyAlignment="1">
      <alignment horizontal="center" vertical="center" wrapText="1"/>
    </xf>
    <xf numFmtId="0" fontId="5" fillId="16" borderId="0" xfId="0" applyFont="1" applyFill="1" applyAlignment="1">
      <alignment horizontal="center" vertical="center"/>
    </xf>
    <xf numFmtId="0" fontId="7" fillId="16" borderId="0" xfId="0" applyFont="1" applyFill="1" applyAlignment="1">
      <alignment vertical="center"/>
    </xf>
    <xf numFmtId="0" fontId="7" fillId="16" borderId="92" xfId="0" applyFont="1" applyFill="1" applyBorder="1" applyAlignment="1">
      <alignment vertical="center"/>
    </xf>
    <xf numFmtId="0" fontId="7" fillId="0" borderId="98" xfId="0" applyFont="1" applyBorder="1" applyAlignment="1"/>
    <xf numFmtId="0" fontId="7" fillId="0" borderId="99" xfId="0" applyFont="1" applyBorder="1" applyAlignment="1"/>
    <xf numFmtId="0" fontId="32" fillId="2" borderId="100" xfId="0" applyFont="1" applyFill="1" applyBorder="1" applyAlignment="1">
      <alignment horizontal="center" vertical="center" wrapText="1"/>
    </xf>
    <xf numFmtId="0" fontId="7" fillId="0" borderId="101" xfId="0" applyFont="1" applyBorder="1" applyAlignment="1"/>
    <xf numFmtId="0" fontId="7" fillId="0" borderId="102" xfId="0" applyFont="1" applyBorder="1" applyAlignment="1"/>
    <xf numFmtId="0" fontId="31" fillId="9" borderId="111" xfId="0" applyFont="1" applyFill="1" applyBorder="1" applyAlignment="1">
      <alignment horizontal="center" vertical="center"/>
    </xf>
    <xf numFmtId="0" fontId="31" fillId="9" borderId="1" xfId="0" applyFont="1" applyFill="1" applyBorder="1" applyAlignment="1">
      <alignment horizontal="center" vertical="center"/>
    </xf>
    <xf numFmtId="0" fontId="31" fillId="9" borderId="69" xfId="0" applyFont="1" applyFill="1" applyBorder="1" applyAlignment="1">
      <alignment horizontal="center" vertical="center"/>
    </xf>
    <xf numFmtId="0" fontId="31" fillId="9" borderId="59" xfId="0" applyFont="1" applyFill="1" applyBorder="1" applyAlignment="1">
      <alignment horizontal="center" vertical="center"/>
    </xf>
    <xf numFmtId="0" fontId="31" fillId="9" borderId="112" xfId="0" applyFont="1" applyFill="1" applyBorder="1" applyAlignment="1">
      <alignment horizontal="center" vertical="center" wrapText="1"/>
    </xf>
    <xf numFmtId="0" fontId="31" fillId="9" borderId="113" xfId="0" applyFont="1" applyFill="1" applyBorder="1" applyAlignment="1">
      <alignment horizontal="center" vertical="center" wrapText="1"/>
    </xf>
    <xf numFmtId="0" fontId="24" fillId="0" borderId="56" xfId="0" applyFont="1" applyBorder="1" applyAlignment="1">
      <alignment horizontal="center" vertical="center"/>
    </xf>
    <xf numFmtId="0" fontId="30" fillId="0" borderId="55" xfId="0" applyFont="1" applyBorder="1" applyAlignment="1">
      <alignment horizontal="center" vertical="center"/>
    </xf>
    <xf numFmtId="0" fontId="7" fillId="0" borderId="55" xfId="0" applyFont="1" applyBorder="1" applyAlignment="1">
      <alignment vertical="center"/>
    </xf>
    <xf numFmtId="0" fontId="7" fillId="0" borderId="54" xfId="0" applyFont="1" applyBorder="1" applyAlignment="1">
      <alignment vertical="center"/>
    </xf>
    <xf numFmtId="0" fontId="7" fillId="0" borderId="53" xfId="0" applyFont="1" applyBorder="1" applyAlignment="1">
      <alignment vertical="center"/>
    </xf>
    <xf numFmtId="0" fontId="7" fillId="0" borderId="0" xfId="0" applyFont="1" applyAlignment="1">
      <alignment vertical="center"/>
    </xf>
    <xf numFmtId="0" fontId="7" fillId="0" borderId="50" xfId="0" applyFont="1" applyBorder="1" applyAlignment="1">
      <alignment vertical="center"/>
    </xf>
    <xf numFmtId="0" fontId="7" fillId="0" borderId="47" xfId="0" applyFont="1" applyBorder="1" applyAlignment="1">
      <alignment vertical="center"/>
    </xf>
    <xf numFmtId="0" fontId="7" fillId="0" borderId="48" xfId="0" applyFont="1" applyBorder="1" applyAlignment="1">
      <alignment vertical="center"/>
    </xf>
    <xf numFmtId="0" fontId="7" fillId="0" borderId="49" xfId="0" applyFont="1" applyBorder="1" applyAlignment="1">
      <alignment vertical="center"/>
    </xf>
    <xf numFmtId="0" fontId="1" fillId="0" borderId="17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80" xfId="0" applyFont="1" applyBorder="1" applyAlignment="1">
      <alignment horizontal="center" vertical="center" wrapText="1"/>
    </xf>
    <xf numFmtId="0" fontId="1" fillId="0" borderId="26" xfId="0" applyFont="1" applyBorder="1" applyAlignment="1">
      <alignment horizontal="center" vertical="center" wrapText="1"/>
    </xf>
    <xf numFmtId="0" fontId="22" fillId="2" borderId="118" xfId="0" applyFont="1" applyFill="1" applyBorder="1" applyAlignment="1">
      <alignment horizontal="center" vertical="center" wrapText="1"/>
    </xf>
    <xf numFmtId="0" fontId="32" fillId="2" borderId="119" xfId="0" applyFont="1" applyFill="1" applyBorder="1" applyAlignment="1">
      <alignment horizontal="center" vertical="center" wrapText="1"/>
    </xf>
    <xf numFmtId="0" fontId="10" fillId="0" borderId="108" xfId="0" applyFont="1" applyBorder="1" applyAlignment="1">
      <alignment horizontal="justify" vertical="center" wrapText="1"/>
    </xf>
    <xf numFmtId="0" fontId="10" fillId="0" borderId="14" xfId="0" applyFont="1" applyBorder="1" applyAlignment="1">
      <alignment horizontal="justify" vertical="center" wrapText="1"/>
    </xf>
    <xf numFmtId="0" fontId="10" fillId="0" borderId="12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6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65" xfId="0" applyFont="1" applyBorder="1" applyAlignment="1">
      <alignment horizontal="center" vertical="center" wrapText="1"/>
    </xf>
    <xf numFmtId="0" fontId="10" fillId="6" borderId="2" xfId="0" applyFont="1" applyFill="1" applyBorder="1" applyAlignment="1">
      <alignment horizontal="left" vertical="center" wrapText="1"/>
    </xf>
    <xf numFmtId="0" fontId="10" fillId="0" borderId="58" xfId="0" applyFont="1" applyBorder="1" applyAlignment="1">
      <alignment horizontal="center" vertical="center" wrapText="1"/>
    </xf>
    <xf numFmtId="0" fontId="15" fillId="0" borderId="149" xfId="0" applyFont="1" applyBorder="1" applyAlignment="1">
      <alignment horizontal="center" vertical="center" textRotation="90"/>
    </xf>
    <xf numFmtId="0" fontId="15" fillId="0" borderId="151" xfId="0" applyFont="1" applyBorder="1" applyAlignment="1">
      <alignment horizontal="center" vertical="center" textRotation="90"/>
    </xf>
    <xf numFmtId="0" fontId="15" fillId="0" borderId="154" xfId="0" applyFont="1" applyBorder="1" applyAlignment="1">
      <alignment horizontal="center" vertical="center" textRotation="90"/>
    </xf>
    <xf numFmtId="0" fontId="6" fillId="0" borderId="23" xfId="0" applyFont="1" applyBorder="1" applyAlignment="1">
      <alignment horizontal="center" vertical="center" wrapText="1"/>
    </xf>
    <xf numFmtId="0" fontId="6" fillId="0" borderId="57" xfId="0" applyFont="1" applyBorder="1" applyAlignment="1">
      <alignment horizontal="center" vertical="center" wrapText="1"/>
    </xf>
    <xf numFmtId="0" fontId="15" fillId="0" borderId="144" xfId="0" applyFont="1" applyBorder="1" applyAlignment="1">
      <alignment horizontal="center" vertical="center" textRotation="90"/>
    </xf>
    <xf numFmtId="0" fontId="15" fillId="0" borderId="65" xfId="0" applyFont="1" applyBorder="1" applyAlignment="1">
      <alignment horizontal="center" vertical="center" textRotation="90"/>
    </xf>
    <xf numFmtId="0" fontId="55" fillId="0" borderId="65" xfId="0" applyFont="1" applyBorder="1" applyAlignment="1">
      <alignment horizontal="center" vertical="center" textRotation="90"/>
    </xf>
    <xf numFmtId="0" fontId="55" fillId="0" borderId="147" xfId="0" applyFont="1" applyBorder="1" applyAlignment="1">
      <alignment horizontal="center" vertical="center" textRotation="90"/>
    </xf>
    <xf numFmtId="0" fontId="6" fillId="0" borderId="32" xfId="0" applyFont="1" applyBorder="1" applyAlignment="1">
      <alignment horizontal="center" vertical="center" wrapText="1"/>
    </xf>
    <xf numFmtId="0" fontId="31" fillId="0" borderId="10" xfId="0" applyFont="1" applyBorder="1" applyAlignment="1">
      <alignment horizontal="center" vertical="center" wrapText="1"/>
    </xf>
    <xf numFmtId="0" fontId="6" fillId="0" borderId="59" xfId="0" applyFont="1" applyBorder="1" applyAlignment="1">
      <alignment horizontal="center" vertical="center" wrapText="1"/>
    </xf>
    <xf numFmtId="0" fontId="15" fillId="0" borderId="173" xfId="0" applyFont="1" applyBorder="1" applyAlignment="1">
      <alignment horizontal="center" vertical="center" textRotation="90" wrapText="1"/>
    </xf>
    <xf numFmtId="0" fontId="12" fillId="0" borderId="174" xfId="0" applyFont="1" applyBorder="1" applyAlignment="1">
      <alignment horizontal="center" vertical="center" textRotation="90" wrapText="1"/>
    </xf>
    <xf numFmtId="0" fontId="12" fillId="0" borderId="151" xfId="0" applyFont="1" applyBorder="1" applyAlignment="1">
      <alignment horizontal="center" vertical="center" textRotation="90" wrapText="1"/>
    </xf>
    <xf numFmtId="0" fontId="12" fillId="0" borderId="154" xfId="0" applyFont="1" applyBorder="1" applyAlignment="1">
      <alignment horizontal="center" vertical="center" textRotation="90" wrapText="1"/>
    </xf>
    <xf numFmtId="0" fontId="15" fillId="0" borderId="149" xfId="0" applyFont="1" applyBorder="1" applyAlignment="1">
      <alignment horizontal="center" vertical="center" textRotation="90" wrapText="1"/>
    </xf>
    <xf numFmtId="0" fontId="15" fillId="0" borderId="151" xfId="0" applyFont="1" applyBorder="1" applyAlignment="1">
      <alignment vertical="center" textRotation="90"/>
    </xf>
    <xf numFmtId="0" fontId="15" fillId="0" borderId="166" xfId="0" applyFont="1" applyBorder="1" applyAlignment="1">
      <alignment vertical="center" textRotation="90"/>
    </xf>
    <xf numFmtId="0" fontId="15" fillId="0" borderId="154" xfId="0" applyFont="1" applyBorder="1" applyAlignment="1">
      <alignment vertical="center" textRotation="90"/>
    </xf>
    <xf numFmtId="0" fontId="55" fillId="0" borderId="25" xfId="0" applyFont="1" applyBorder="1" applyAlignment="1">
      <alignment horizontal="center" vertical="center" wrapText="1"/>
    </xf>
    <xf numFmtId="0" fontId="10" fillId="0" borderId="175" xfId="0" applyFont="1" applyBorder="1" applyAlignment="1">
      <alignment horizontal="center" vertical="center" wrapText="1"/>
    </xf>
    <xf numFmtId="0" fontId="10" fillId="0" borderId="176" xfId="0" applyFont="1" applyBorder="1" applyAlignment="1">
      <alignment horizontal="center" vertical="center" wrapText="1"/>
    </xf>
    <xf numFmtId="0" fontId="10" fillId="0" borderId="177" xfId="0" applyFont="1" applyBorder="1" applyAlignment="1">
      <alignment horizontal="center" vertical="center" wrapText="1"/>
    </xf>
    <xf numFmtId="0" fontId="31" fillId="18" borderId="170" xfId="0" applyFont="1" applyFill="1" applyBorder="1" applyAlignment="1">
      <alignment horizontal="center" vertical="center" wrapText="1"/>
    </xf>
    <xf numFmtId="0" fontId="1" fillId="18" borderId="171" xfId="0" applyFont="1" applyFill="1" applyBorder="1" applyAlignment="1">
      <alignment vertical="center"/>
    </xf>
    <xf numFmtId="0" fontId="31" fillId="18" borderId="172" xfId="0" applyFont="1" applyFill="1" applyBorder="1" applyAlignment="1">
      <alignment horizontal="center" vertical="center" wrapText="1"/>
    </xf>
    <xf numFmtId="0" fontId="1" fillId="18" borderId="0" xfId="0" applyFont="1" applyFill="1" applyAlignment="1">
      <alignment vertical="center"/>
    </xf>
    <xf numFmtId="0" fontId="31" fillId="18" borderId="62" xfId="0" applyFont="1" applyFill="1" applyBorder="1" applyAlignment="1">
      <alignment horizontal="center" vertical="center" wrapText="1"/>
    </xf>
    <xf numFmtId="0" fontId="1" fillId="18" borderId="159" xfId="0" applyFont="1" applyFill="1" applyBorder="1" applyAlignment="1">
      <alignment horizontal="center" vertical="center"/>
    </xf>
    <xf numFmtId="0" fontId="31" fillId="18" borderId="61" xfId="0" applyFont="1" applyFill="1" applyBorder="1" applyAlignment="1">
      <alignment horizontal="center" vertical="center" wrapText="1"/>
    </xf>
    <xf numFmtId="0" fontId="31" fillId="18" borderId="157" xfId="0" applyFont="1" applyFill="1" applyBorder="1" applyAlignment="1">
      <alignment horizontal="center" vertical="center" wrapText="1"/>
    </xf>
    <xf numFmtId="0" fontId="1" fillId="18" borderId="64" xfId="0" applyFont="1" applyFill="1" applyBorder="1" applyAlignment="1">
      <alignment vertical="center"/>
    </xf>
    <xf numFmtId="0" fontId="1" fillId="18" borderId="158" xfId="0" applyFont="1" applyFill="1" applyBorder="1" applyAlignment="1">
      <alignment vertical="center"/>
    </xf>
    <xf numFmtId="0" fontId="15" fillId="0" borderId="10" xfId="0" applyFont="1" applyBorder="1" applyAlignment="1">
      <alignment horizontal="center" vertical="center"/>
    </xf>
    <xf numFmtId="0" fontId="15" fillId="0" borderId="0" xfId="0" applyFont="1" applyAlignment="1">
      <alignment horizontal="center" vertical="center"/>
    </xf>
    <xf numFmtId="0" fontId="58" fillId="0" borderId="0" xfId="0" applyFont="1" applyAlignment="1">
      <alignment horizontal="center" vertical="center"/>
    </xf>
  </cellXfs>
  <cellStyles count="2">
    <cellStyle name="Hipervínculo" xfId="1" builtinId="8"/>
    <cellStyle name="Normal" xfId="0" builtinId="0"/>
  </cellStyles>
  <dxfs count="497">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theme="3" tint="0.59996337778862885"/>
        </patternFill>
      </fill>
    </dxf>
    <dxf>
      <font>
        <b/>
        <i val="0"/>
        <color theme="0"/>
      </font>
      <fill>
        <patternFill>
          <bgColor rgb="FFEE0000"/>
        </patternFill>
      </fill>
    </dxf>
    <dxf>
      <font>
        <b/>
        <i val="0"/>
        <color theme="0"/>
      </font>
      <fill>
        <patternFill>
          <bgColor rgb="FFFF6600"/>
        </patternFill>
      </fill>
    </dxf>
    <dxf>
      <font>
        <b/>
        <i val="0"/>
        <color theme="3" tint="-0.499984740745262"/>
      </font>
      <fill>
        <patternFill>
          <bgColor rgb="FFFFFF00"/>
        </patternFill>
      </fill>
    </dxf>
    <dxf>
      <font>
        <b/>
        <i val="0"/>
        <color theme="3" tint="-0.499984740745262"/>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3" tint="-0.499984740745262"/>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3" tint="-0.499984740745262"/>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009900"/>
        </patternFill>
      </fill>
    </dxf>
  </dxfs>
  <tableStyles count="0" defaultTableStyle="TableStyleMedium2" defaultPivotStyle="PivotStyleLight16"/>
  <colors>
    <mruColors>
      <color rgb="FF3399FF"/>
      <color rgb="FFCCFF66"/>
      <color rgb="FFFFFF99"/>
      <color rgb="FFFF0000"/>
      <color rgb="FF009900"/>
      <color rgb="FFEE0000"/>
      <color rgb="FFFF6600"/>
      <color rgb="FF8E0000"/>
      <color rgb="FFFF9900"/>
      <color rgb="FFF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lang val="es-CO"/>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ser>
          <c:idx val="0"/>
          <c:order val="0"/>
          <c:tx>
            <c:strRef>
              <c:f>Gráficas!$K$33</c:f>
              <c:strCache>
                <c:ptCount val="1"/>
                <c:pt idx="0">
                  <c:v>Rangos</c:v>
                </c:pt>
              </c:strCache>
            </c:strRef>
          </c:tx>
          <c:spPr>
            <a:gradFill>
              <a:gsLst>
                <a:gs pos="0">
                  <a:srgbClr val="009900"/>
                </a:gs>
                <a:gs pos="21000">
                  <a:srgbClr val="FFFF00"/>
                </a:gs>
                <a:gs pos="64000">
                  <a:srgbClr val="FF0000"/>
                </a:gs>
                <a:gs pos="33000">
                  <a:srgbClr val="FFFF00"/>
                </a:gs>
                <a:gs pos="47000">
                  <a:srgbClr val="FF6600"/>
                </a:gs>
                <a:gs pos="100000">
                  <a:srgbClr val="C00000"/>
                </a:gs>
              </a:gsLst>
              <a:lin ang="5400000" scaled="0"/>
            </a:gradFill>
            <a:ln>
              <a:noFill/>
            </a:ln>
            <a:effectLst/>
          </c:spPr>
          <c:cat>
            <c:strRef>
              <c:f>Gráficas!$J$34:$J$37</c:f>
              <c:strCache>
                <c:ptCount val="4"/>
                <c:pt idx="0">
                  <c:v>PLANEACIÓN</c:v>
                </c:pt>
                <c:pt idx="1">
                  <c:v>INGRESO</c:v>
                </c:pt>
                <c:pt idx="2">
                  <c:v>DESARROLLO</c:v>
                </c:pt>
                <c:pt idx="3">
                  <c:v>RETIRO</c:v>
                </c:pt>
              </c:strCache>
            </c:strRef>
          </c:cat>
          <c:val>
            <c:numRef>
              <c:f>Gráficas!$K$34:$K$37</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0-08CB-4007-AE3C-D39E6BFDD390}"/>
            </c:ext>
          </c:extLst>
        </c:ser>
        <c:axId val="168751488"/>
        <c:axId val="168753024"/>
      </c:barChart>
      <c:scatterChart>
        <c:scatterStyle val="lineMarker"/>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08CB-4007-AE3C-D39E6BFDD390}"/>
              </c:ext>
            </c:extLst>
          </c:dPt>
          <c:dPt>
            <c:idx val="1"/>
            <c:marker>
              <c:symbol val="dash"/>
              <c:size val="13"/>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4-08CB-4007-AE3C-D39E6BFDD390}"/>
              </c:ext>
            </c:extLst>
          </c:dPt>
          <c:dPt>
            <c:idx val="2"/>
            <c:marker>
              <c:symbol val="dash"/>
              <c:size val="13"/>
              <c:spPr>
                <a:solidFill>
                  <a:schemeClr val="tx1"/>
                </a:solidFill>
                <a:ln w="25400">
                  <a:solidFill>
                    <a:schemeClr val="tx1"/>
                  </a:solidFill>
                </a:ln>
                <a:effectLst/>
              </c:spPr>
            </c:marker>
            <c:extLst xmlns:c16r2="http://schemas.microsoft.com/office/drawing/2015/06/chart">
              <c:ext xmlns:c16="http://schemas.microsoft.com/office/drawing/2014/chart" uri="{C3380CC4-5D6E-409C-BE32-E72D297353CC}">
                <c16:uniqueId val="{00000004-F8D4-4A32-A92C-E27C5BAD9922}"/>
              </c:ext>
            </c:extLst>
          </c:dPt>
          <c:dPt>
            <c:idx val="3"/>
            <c:marker>
              <c:symbol val="dash"/>
              <c:size val="13"/>
              <c:spPr>
                <a:solidFill>
                  <a:schemeClr val="tx1"/>
                </a:solidFill>
                <a:ln w="25400">
                  <a:solidFill>
                    <a:schemeClr val="tx1"/>
                  </a:solidFill>
                </a:ln>
                <a:effectLst/>
              </c:spPr>
            </c:marker>
            <c:extLst xmlns:c16r2="http://schemas.microsoft.com/office/drawing/2015/06/chart">
              <c:ext xmlns:c16="http://schemas.microsoft.com/office/drawing/2014/chart" uri="{C3380CC4-5D6E-409C-BE32-E72D297353CC}">
                <c16:uniqueId val="{00000005-F8D4-4A32-A92C-E27C5BAD9922}"/>
              </c:ext>
            </c:extLst>
          </c:dPt>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Gráficas!$J$34:$J$37</c:f>
              <c:strCache>
                <c:ptCount val="4"/>
                <c:pt idx="0">
                  <c:v>PLANEACIÓN</c:v>
                </c:pt>
                <c:pt idx="1">
                  <c:v>INGRESO</c:v>
                </c:pt>
                <c:pt idx="2">
                  <c:v>DESARROLLO</c:v>
                </c:pt>
                <c:pt idx="3">
                  <c:v>RETIRO</c:v>
                </c:pt>
              </c:strCache>
            </c:strRef>
          </c:xVal>
          <c:yVal>
            <c:numRef>
              <c:f>Gráficas!$L$34:$L$37</c:f>
              <c:numCache>
                <c:formatCode>0.0</c:formatCode>
                <c:ptCount val="4"/>
                <c:pt idx="0">
                  <c:v>97.208333333333329</c:v>
                </c:pt>
                <c:pt idx="1">
                  <c:v>65.666666666666671</c:v>
                </c:pt>
                <c:pt idx="2">
                  <c:v>79.632911392405063</c:v>
                </c:pt>
                <c:pt idx="3">
                  <c:v>76.833333333333329</c:v>
                </c:pt>
              </c:numCache>
            </c:numRef>
          </c:yVal>
          <c:extLst xmlns:c16r2="http://schemas.microsoft.com/office/drawing/2015/06/chart">
            <c:ext xmlns:c16="http://schemas.microsoft.com/office/drawing/2014/chart" uri="{C3380CC4-5D6E-409C-BE32-E72D297353CC}">
              <c16:uniqueId val="{00000005-08CB-4007-AE3C-D39E6BFDD390}"/>
            </c:ext>
          </c:extLst>
        </c:ser>
        <c:axId val="168751488"/>
        <c:axId val="168753024"/>
      </c:scatterChart>
      <c:catAx>
        <c:axId val="168751488"/>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8753024"/>
        <c:crosses val="autoZero"/>
        <c:auto val="1"/>
        <c:lblAlgn val="ctr"/>
        <c:lblOffset val="100"/>
      </c:catAx>
      <c:valAx>
        <c:axId val="168753024"/>
        <c:scaling>
          <c:orientation val="minMax"/>
          <c:max val="100"/>
        </c:scaling>
        <c:axPos val="l"/>
        <c:majorGridlines>
          <c:spPr>
            <a:ln w="6350" cap="flat" cmpd="sng" algn="ctr">
              <a:solidFill>
                <a:schemeClr val="bg1">
                  <a:lumMod val="95000"/>
                </a:schemeClr>
              </a:solidFill>
              <a:prstDash val="sysDash"/>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8751488"/>
        <c:crosses val="autoZero"/>
        <c:crossBetween val="between"/>
        <c:majorUnit val="20"/>
      </c:valAx>
      <c:spPr>
        <a:noFill/>
        <a:ln>
          <a:noFill/>
        </a:ln>
        <a:effectLst/>
      </c:spPr>
    </c:plotArea>
    <c:plotVisOnly val="1"/>
    <c:dispBlanksAs val="gap"/>
  </c:chart>
  <c:spPr>
    <a:solidFill>
      <a:schemeClr val="bg1"/>
    </a:solidFill>
    <a:ln w="9525" cap="flat" cmpd="sng" algn="ctr">
      <a:no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CO"/>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ser>
          <c:idx val="0"/>
          <c:order val="0"/>
          <c:tx>
            <c:strRef>
              <c:f>Gráficas!$J$56</c:f>
              <c:strCache>
                <c:ptCount val="1"/>
                <c:pt idx="0">
                  <c:v>Niveles</c:v>
                </c:pt>
              </c:strCache>
            </c:strRef>
          </c:tx>
          <c:spPr>
            <a:gradFill>
              <a:gsLst>
                <a:gs pos="0">
                  <a:srgbClr val="009900"/>
                </a:gs>
                <a:gs pos="21000">
                  <a:srgbClr val="FFFF00"/>
                </a:gs>
                <a:gs pos="69000">
                  <a:srgbClr val="FF0000"/>
                </a:gs>
                <a:gs pos="32000">
                  <a:srgbClr val="FFFF00"/>
                </a:gs>
                <a:gs pos="49000">
                  <a:srgbClr val="FF6600"/>
                </a:gs>
                <a:gs pos="100000">
                  <a:srgbClr val="8E0000"/>
                </a:gs>
              </a:gsLst>
              <a:lin ang="5400000" scaled="0"/>
            </a:gradFill>
            <a:ln>
              <a:noFill/>
            </a:ln>
            <a:effectLst/>
          </c:spPr>
          <c:cat>
            <c:strRef>
              <c:f>Gráficas!$I$57:$I$61</c:f>
              <c:strCache>
                <c:ptCount val="5"/>
                <c:pt idx="0">
                  <c:v>Conocimiento normativo y del entorno</c:v>
                </c:pt>
                <c:pt idx="1">
                  <c:v>Gestión de la información</c:v>
                </c:pt>
                <c:pt idx="2">
                  <c:v>Planeación Estratégica</c:v>
                </c:pt>
                <c:pt idx="3">
                  <c:v>Manual de funciones y competencias</c:v>
                </c:pt>
                <c:pt idx="4">
                  <c:v>Arreglo institucional</c:v>
                </c:pt>
              </c:strCache>
            </c:strRef>
          </c:cat>
          <c:val>
            <c:numRef>
              <c:f>Gráficas!$J$57:$J$61</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6B0C-4D29-99F6-755EF7C11D5D}"/>
            </c:ext>
          </c:extLst>
        </c:ser>
        <c:axId val="227131776"/>
        <c:axId val="227134464"/>
      </c:barChart>
      <c:scatterChart>
        <c:scatterStyle val="lineMarker"/>
        <c:ser>
          <c:idx val="1"/>
          <c:order val="1"/>
          <c:tx>
            <c:strRef>
              <c:f>Gráficas!$K$56</c:f>
              <c:strCache>
                <c:ptCount val="1"/>
                <c:pt idx="0">
                  <c:v>Calificación</c:v>
                </c:pt>
              </c:strCache>
            </c:strRef>
          </c:tx>
          <c:spPr>
            <a:ln w="25400" cap="rnd">
              <a:noFill/>
              <a:round/>
            </a:ln>
            <a:effectLst/>
          </c:spPr>
          <c:marker>
            <c:symbol val="dash"/>
            <c:size val="13"/>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6B0C-4D29-99F6-755EF7C11D5D}"/>
              </c:ext>
            </c:extLst>
          </c:dPt>
          <c:dPt>
            <c:idx val="1"/>
            <c:marker>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4-6B0C-4D29-99F6-755EF7C11D5D}"/>
              </c:ext>
            </c:extLst>
          </c:dPt>
          <c:dPt>
            <c:idx val="2"/>
            <c:marker>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5-6B0C-4D29-99F6-755EF7C11D5D}"/>
              </c:ext>
            </c:extLst>
          </c:dPt>
          <c:dPt>
            <c:idx val="3"/>
            <c:marker>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6-6B0C-4D29-99F6-755EF7C11D5D}"/>
              </c:ext>
            </c:extLst>
          </c:dPt>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Gráficas!$I$57:$I$61</c:f>
              <c:strCache>
                <c:ptCount val="5"/>
                <c:pt idx="0">
                  <c:v>Conocimiento normativo y del entorno</c:v>
                </c:pt>
                <c:pt idx="1">
                  <c:v>Gestión de la información</c:v>
                </c:pt>
                <c:pt idx="2">
                  <c:v>Planeación Estratégica</c:v>
                </c:pt>
                <c:pt idx="3">
                  <c:v>Manual de funciones y competencias</c:v>
                </c:pt>
                <c:pt idx="4">
                  <c:v>Arreglo institucional</c:v>
                </c:pt>
              </c:strCache>
            </c:strRef>
          </c:xVal>
          <c:yVal>
            <c:numRef>
              <c:f>Gráficas!$K$57:$K$61</c:f>
              <c:numCache>
                <c:formatCode>0</c:formatCode>
                <c:ptCount val="5"/>
                <c:pt idx="0">
                  <c:v>100</c:v>
                </c:pt>
                <c:pt idx="1">
                  <c:v>95.3</c:v>
                </c:pt>
                <c:pt idx="2">
                  <c:v>100</c:v>
                </c:pt>
                <c:pt idx="3">
                  <c:v>80</c:v>
                </c:pt>
                <c:pt idx="4">
                  <c:v>100</c:v>
                </c:pt>
              </c:numCache>
            </c:numRef>
          </c:yVal>
          <c:extLst xmlns:c16r2="http://schemas.microsoft.com/office/drawing/2015/06/chart">
            <c:ext xmlns:c16="http://schemas.microsoft.com/office/drawing/2014/chart" uri="{C3380CC4-5D6E-409C-BE32-E72D297353CC}">
              <c16:uniqueId val="{00000007-6B0C-4D29-99F6-755EF7C11D5D}"/>
            </c:ext>
          </c:extLst>
        </c:ser>
        <c:axId val="227131776"/>
        <c:axId val="227134464"/>
      </c:scatterChart>
      <c:catAx>
        <c:axId val="227131776"/>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27134464"/>
        <c:crosses val="autoZero"/>
        <c:auto val="1"/>
        <c:lblAlgn val="ctr"/>
        <c:lblOffset val="100"/>
      </c:catAx>
      <c:valAx>
        <c:axId val="227134464"/>
        <c:scaling>
          <c:orientation val="minMax"/>
          <c:max val="100"/>
        </c:scaling>
        <c:axPos val="l"/>
        <c:majorGridlines>
          <c:spPr>
            <a:ln w="6350" cap="flat" cmpd="sng" algn="ctr">
              <a:solidFill>
                <a:schemeClr val="bg1">
                  <a:lumMod val="95000"/>
                </a:schemeClr>
              </a:solidFill>
              <a:prstDash val="sysDash"/>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27131776"/>
        <c:crosses val="autoZero"/>
        <c:crossBetween val="between"/>
        <c:majorUnit val="20"/>
      </c:valAx>
      <c:spPr>
        <a:noFill/>
        <a:ln>
          <a:noFill/>
        </a:ln>
        <a:effectLst/>
      </c:spPr>
    </c:plotArea>
    <c:plotVisOnly val="1"/>
    <c:dispBlanksAs val="gap"/>
  </c:chart>
  <c:spPr>
    <a:solidFill>
      <a:schemeClr val="bg1"/>
    </a:solidFill>
    <a:ln w="9525" cap="flat" cmpd="sng" algn="ctr">
      <a:no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CO"/>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ser>
          <c:idx val="0"/>
          <c:order val="0"/>
          <c:tx>
            <c:strRef>
              <c:f>Gráficas!$K$79</c:f>
              <c:strCache>
                <c:ptCount val="1"/>
                <c:pt idx="0">
                  <c:v>Niveles</c:v>
                </c:pt>
              </c:strCache>
            </c:strRef>
          </c:tx>
          <c:spPr>
            <a:gradFill>
              <a:gsLst>
                <a:gs pos="0">
                  <a:srgbClr val="009900"/>
                </a:gs>
                <a:gs pos="21000">
                  <a:srgbClr val="FFFF00"/>
                </a:gs>
                <a:gs pos="73000">
                  <a:srgbClr val="FF0000"/>
                </a:gs>
                <a:gs pos="30000">
                  <a:srgbClr val="FFFF00"/>
                </a:gs>
                <a:gs pos="47000">
                  <a:srgbClr val="FF6600"/>
                </a:gs>
                <a:gs pos="100000">
                  <a:srgbClr val="C00000"/>
                </a:gs>
              </a:gsLst>
              <a:lin ang="5400000" scaled="0"/>
            </a:gradFill>
            <a:ln>
              <a:noFill/>
            </a:ln>
            <a:effectLst/>
          </c:spPr>
          <c:cat>
            <c:strRef>
              <c:f>Gráficas!$J$80:$J$85</c:f>
              <c:strCache>
                <c:ptCount val="6"/>
                <c:pt idx="0">
                  <c:v>Provisión del empleo</c:v>
                </c:pt>
                <c:pt idx="1">
                  <c:v>Gestión de la información</c:v>
                </c:pt>
                <c:pt idx="2">
                  <c:v>Meritocracia</c:v>
                </c:pt>
                <c:pt idx="3">
                  <c:v>Gestión del desempeño</c:v>
                </c:pt>
                <c:pt idx="4">
                  <c:v>Conocimiento institucional</c:v>
                </c:pt>
                <c:pt idx="5">
                  <c:v>Inclusión</c:v>
                </c:pt>
              </c:strCache>
            </c:strRef>
          </c:cat>
          <c:val>
            <c:numRef>
              <c:f>Gráficas!$K$80:$K$85</c:f>
              <c:numCache>
                <c:formatCode>General</c:formatCode>
                <c:ptCount val="6"/>
                <c:pt idx="0">
                  <c:v>100</c:v>
                </c:pt>
                <c:pt idx="1">
                  <c:v>100</c:v>
                </c:pt>
                <c:pt idx="2">
                  <c:v>100</c:v>
                </c:pt>
                <c:pt idx="3">
                  <c:v>100</c:v>
                </c:pt>
                <c:pt idx="4">
                  <c:v>100</c:v>
                </c:pt>
                <c:pt idx="5">
                  <c:v>100</c:v>
                </c:pt>
              </c:numCache>
            </c:numRef>
          </c:val>
          <c:extLst xmlns:c16r2="http://schemas.microsoft.com/office/drawing/2015/06/chart">
            <c:ext xmlns:c16="http://schemas.microsoft.com/office/drawing/2014/chart" uri="{C3380CC4-5D6E-409C-BE32-E72D297353CC}">
              <c16:uniqueId val="{00000000-4407-4CB0-8496-45BDF6DE30DF}"/>
            </c:ext>
          </c:extLst>
        </c:ser>
        <c:axId val="110832256"/>
        <c:axId val="110834048"/>
      </c:barChart>
      <c:scatterChart>
        <c:scatterStyle val="lineMarker"/>
        <c:ser>
          <c:idx val="1"/>
          <c:order val="1"/>
          <c:tx>
            <c:strRef>
              <c:f>Gráficas!$L$79</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4407-4CB0-8496-45BDF6DE30DF}"/>
              </c:ext>
            </c:extLst>
          </c:dPt>
          <c:dPt>
            <c:idx val="1"/>
            <c:marker>
              <c:symbol val="dash"/>
              <c:size val="13"/>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4-4407-4CB0-8496-45BDF6DE30DF}"/>
              </c:ext>
            </c:extLst>
          </c:dPt>
          <c:dPt>
            <c:idx val="2"/>
            <c:marker>
              <c:symbol val="dash"/>
              <c:size val="13"/>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5-4407-4CB0-8496-45BDF6DE30DF}"/>
              </c:ext>
            </c:extLst>
          </c:dPt>
          <c:dPt>
            <c:idx val="3"/>
            <c:marker>
              <c:symbol val="dash"/>
              <c:size val="13"/>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6-4407-4CB0-8496-45BDF6DE30DF}"/>
              </c:ext>
            </c:extLst>
          </c:dPt>
          <c:dPt>
            <c:idx val="4"/>
            <c:marker>
              <c:symbol val="dash"/>
              <c:size val="13"/>
              <c:spPr>
                <a:solidFill>
                  <a:schemeClr val="tx1"/>
                </a:solidFill>
                <a:ln w="25400">
                  <a:solidFill>
                    <a:schemeClr val="tx1"/>
                  </a:solidFill>
                </a:ln>
                <a:effectLst/>
              </c:spPr>
            </c:marker>
            <c:extLst xmlns:c16r2="http://schemas.microsoft.com/office/drawing/2015/06/chart">
              <c:ext xmlns:c16="http://schemas.microsoft.com/office/drawing/2014/chart" uri="{C3380CC4-5D6E-409C-BE32-E72D297353CC}">
                <c16:uniqueId val="{00000006-3219-43F3-B8BB-CFBA4889EEBB}"/>
              </c:ext>
            </c:extLst>
          </c:dPt>
          <c:dPt>
            <c:idx val="5"/>
            <c:marker>
              <c:symbol val="dash"/>
              <c:size val="13"/>
              <c:spPr>
                <a:solidFill>
                  <a:schemeClr val="tx1"/>
                </a:solidFill>
                <a:ln w="25400">
                  <a:solidFill>
                    <a:schemeClr val="tx1"/>
                  </a:solidFill>
                  <a:round/>
                </a:ln>
                <a:effectLst/>
              </c:spPr>
            </c:marker>
            <c:extLst xmlns:c16r2="http://schemas.microsoft.com/office/drawing/2015/06/chart">
              <c:ext xmlns:c16="http://schemas.microsoft.com/office/drawing/2014/chart" uri="{C3380CC4-5D6E-409C-BE32-E72D297353CC}">
                <c16:uniqueId val="{00000006-F2BD-42A8-828E-F92B344E36D5}"/>
              </c:ext>
            </c:extLst>
          </c:dPt>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Gráficas!$J$80:$J$85</c:f>
              <c:strCache>
                <c:ptCount val="6"/>
                <c:pt idx="0">
                  <c:v>Provisión del empleo</c:v>
                </c:pt>
                <c:pt idx="1">
                  <c:v>Gestión de la información</c:v>
                </c:pt>
                <c:pt idx="2">
                  <c:v>Meritocracia</c:v>
                </c:pt>
                <c:pt idx="3">
                  <c:v>Gestión del desempeño</c:v>
                </c:pt>
                <c:pt idx="4">
                  <c:v>Conocimiento institucional</c:v>
                </c:pt>
                <c:pt idx="5">
                  <c:v>Inclusión</c:v>
                </c:pt>
              </c:strCache>
            </c:strRef>
          </c:xVal>
          <c:yVal>
            <c:numRef>
              <c:f>Gráficas!$L$80:$L$85</c:f>
              <c:numCache>
                <c:formatCode>0</c:formatCode>
                <c:ptCount val="6"/>
                <c:pt idx="0">
                  <c:v>68.2</c:v>
                </c:pt>
                <c:pt idx="1">
                  <c:v>67.333333333333329</c:v>
                </c:pt>
                <c:pt idx="2">
                  <c:v>70</c:v>
                </c:pt>
                <c:pt idx="3">
                  <c:v>0</c:v>
                </c:pt>
                <c:pt idx="4">
                  <c:v>80</c:v>
                </c:pt>
                <c:pt idx="5">
                  <c:v>25</c:v>
                </c:pt>
              </c:numCache>
            </c:numRef>
          </c:yVal>
          <c:extLst xmlns:c16r2="http://schemas.microsoft.com/office/drawing/2015/06/chart">
            <c:ext xmlns:c16="http://schemas.microsoft.com/office/drawing/2014/chart" uri="{C3380CC4-5D6E-409C-BE32-E72D297353CC}">
              <c16:uniqueId val="{00000007-4407-4CB0-8496-45BDF6DE30DF}"/>
            </c:ext>
          </c:extLst>
        </c:ser>
        <c:axId val="110832256"/>
        <c:axId val="110834048"/>
      </c:scatterChart>
      <c:catAx>
        <c:axId val="110832256"/>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0834048"/>
        <c:crosses val="autoZero"/>
        <c:auto val="1"/>
        <c:lblAlgn val="ctr"/>
        <c:lblOffset val="100"/>
      </c:catAx>
      <c:valAx>
        <c:axId val="110834048"/>
        <c:scaling>
          <c:orientation val="minMax"/>
          <c:max val="100"/>
        </c:scaling>
        <c:axPos val="l"/>
        <c:majorGridlines>
          <c:spPr>
            <a:ln w="6350" cap="flat" cmpd="sng" algn="ctr">
              <a:solidFill>
                <a:schemeClr val="bg1">
                  <a:lumMod val="95000"/>
                </a:schemeClr>
              </a:solidFill>
              <a:prstDash val="sysDash"/>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0832256"/>
        <c:crosses val="autoZero"/>
        <c:crossBetween val="between"/>
        <c:majorUnit val="20"/>
      </c:valAx>
      <c:spPr>
        <a:noFill/>
        <a:ln>
          <a:noFill/>
        </a:ln>
        <a:effectLst/>
      </c:spPr>
    </c:plotArea>
    <c:plotVisOnly val="1"/>
    <c:dispBlanksAs val="gap"/>
  </c:chart>
  <c:spPr>
    <a:solidFill>
      <a:schemeClr val="bg1"/>
    </a:solidFill>
    <a:ln w="9525" cap="flat" cmpd="sng" algn="ctr">
      <a:no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CO"/>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ser>
          <c:idx val="0"/>
          <c:order val="0"/>
          <c:tx>
            <c:strRef>
              <c:f>Gráficas!$J$11</c:f>
              <c:strCache>
                <c:ptCount val="1"/>
                <c:pt idx="0">
                  <c:v>Niveles</c:v>
                </c:pt>
              </c:strCache>
            </c:strRef>
          </c:tx>
          <c:spPr>
            <a:gradFill>
              <a:gsLst>
                <a:gs pos="0">
                  <a:srgbClr val="009900"/>
                </a:gs>
                <a:gs pos="21000">
                  <a:srgbClr val="FFFF00"/>
                </a:gs>
                <a:gs pos="81000">
                  <a:srgbClr val="FF0000"/>
                </a:gs>
                <a:gs pos="34000">
                  <a:srgbClr val="FFFF00"/>
                </a:gs>
                <a:gs pos="58000">
                  <a:srgbClr val="FF6600"/>
                </a:gs>
                <a:gs pos="100000">
                  <a:srgbClr val="8E0000"/>
                </a:gs>
              </a:gsLst>
              <a:lin ang="5400000" scaled="0"/>
            </a:gradFill>
            <a:ln>
              <a:noFill/>
            </a:ln>
            <a:effectLst/>
          </c:spPr>
          <c:dPt>
            <c:idx val="0"/>
            <c:spPr>
              <a:gradFill>
                <a:gsLst>
                  <a:gs pos="0">
                    <a:srgbClr val="009900"/>
                  </a:gs>
                  <a:gs pos="21000">
                    <a:srgbClr val="FFFF00"/>
                  </a:gs>
                  <a:gs pos="80544">
                    <a:srgbClr val="EE0000"/>
                  </a:gs>
                  <a:gs pos="62000">
                    <a:srgbClr val="FF0000"/>
                  </a:gs>
                  <a:gs pos="34000">
                    <a:srgbClr val="FFFF00"/>
                  </a:gs>
                  <a:gs pos="47000">
                    <a:srgbClr val="FF6600"/>
                  </a:gs>
                  <a:gs pos="100000">
                    <a:srgbClr val="8E0000"/>
                  </a:gs>
                </a:gsLst>
                <a:lin ang="5400000" scaled="0"/>
              </a:gradFill>
              <a:ln>
                <a:noFill/>
              </a:ln>
              <a:effectLst/>
            </c:spPr>
            <c:extLst xmlns:c16r2="http://schemas.microsoft.com/office/drawing/2015/06/chart">
              <c:ext xmlns:c16="http://schemas.microsoft.com/office/drawing/2014/chart" uri="{C3380CC4-5D6E-409C-BE32-E72D297353CC}">
                <c16:uniqueId val="{00000005-B513-4827-80F8-2EDC82255BAF}"/>
              </c:ext>
            </c:extLst>
          </c:dPt>
          <c:cat>
            <c:strRef>
              <c:f>Gráficas!$I$12</c:f>
              <c:strCache>
                <c:ptCount val="1"/>
                <c:pt idx="0">
                  <c:v>POLÍTICA GESTIÓN ESTRATÉGICA DEL TALENTO HUMANO</c:v>
                </c:pt>
              </c:strCache>
            </c:strRef>
          </c:cat>
          <c:val>
            <c:numRef>
              <c:f>Gráficas!$J$12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0FC3-47E6-A5E3-8A2BA9BF1FAA}"/>
            </c:ext>
          </c:extLst>
        </c:ser>
        <c:axId val="110860544"/>
        <c:axId val="110862336"/>
      </c:barChart>
      <c:scatterChart>
        <c:scatterStyle val="lineMarker"/>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0FC3-47E6-A5E3-8A2BA9BF1FAA}"/>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GESTIÓN ESTRATÉGICA DEL TALENTO HUMANO</c:v>
                </c:pt>
              </c:strCache>
            </c:strRef>
          </c:xVal>
          <c:yVal>
            <c:numRef>
              <c:f>Gráficas!$K$12</c:f>
              <c:numCache>
                <c:formatCode>0.0</c:formatCode>
                <c:ptCount val="1"/>
                <c:pt idx="0">
                  <c:v>81.595041322314046</c:v>
                </c:pt>
              </c:numCache>
            </c:numRef>
          </c:yVal>
          <c:extLst xmlns:c16r2="http://schemas.microsoft.com/office/drawing/2015/06/chart">
            <c:ext xmlns:c16="http://schemas.microsoft.com/office/drawing/2014/chart" uri="{C3380CC4-5D6E-409C-BE32-E72D297353CC}">
              <c16:uniqueId val="{00000007-0FC3-47E6-A5E3-8A2BA9BF1FAA}"/>
            </c:ext>
          </c:extLst>
        </c:ser>
        <c:axId val="110860544"/>
        <c:axId val="110862336"/>
      </c:scatterChart>
      <c:catAx>
        <c:axId val="110860544"/>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0862336"/>
        <c:crosses val="autoZero"/>
        <c:auto val="1"/>
        <c:lblAlgn val="ctr"/>
        <c:lblOffset val="100"/>
      </c:catAx>
      <c:valAx>
        <c:axId val="110862336"/>
        <c:scaling>
          <c:orientation val="minMax"/>
          <c:max val="100"/>
        </c:scaling>
        <c:axPos val="l"/>
        <c:majorGridlines>
          <c:spPr>
            <a:ln w="6350" cap="flat" cmpd="sng" algn="ctr">
              <a:solidFill>
                <a:schemeClr val="bg1">
                  <a:lumMod val="95000"/>
                </a:schemeClr>
              </a:solidFill>
              <a:prstDash val="sysDash"/>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0860544"/>
        <c:crosses val="autoZero"/>
        <c:crossBetween val="between"/>
        <c:majorUnit val="20"/>
      </c:valAx>
      <c:spPr>
        <a:noFill/>
        <a:ln>
          <a:noFill/>
        </a:ln>
        <a:effectLst/>
      </c:spPr>
    </c:plotArea>
    <c:plotVisOnly val="1"/>
    <c:dispBlanksAs val="gap"/>
  </c:chart>
  <c:spPr>
    <a:solidFill>
      <a:schemeClr val="bg1"/>
    </a:solidFill>
    <a:ln w="9525" cap="flat" cmpd="sng" algn="ctr">
      <a:no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CO"/>
  <c:chart>
    <c:autoTitleDeleted val="1"/>
    <c:plotArea>
      <c:layout>
        <c:manualLayout>
          <c:layoutTarget val="inner"/>
          <c:xMode val="edge"/>
          <c:yMode val="edge"/>
          <c:x val="6.0040488063963469E-2"/>
          <c:y val="3.6529666037268628E-2"/>
          <c:w val="0.91918152892341343"/>
          <c:h val="0.7976735625310617"/>
        </c:manualLayout>
      </c:layout>
      <c:barChart>
        <c:barDir val="col"/>
        <c:grouping val="clustered"/>
        <c:ser>
          <c:idx val="0"/>
          <c:order val="0"/>
          <c:tx>
            <c:strRef>
              <c:f>Gráficas!$K$105</c:f>
              <c:strCache>
                <c:ptCount val="1"/>
                <c:pt idx="0">
                  <c:v>Niveles</c:v>
                </c:pt>
              </c:strCache>
            </c:strRef>
          </c:tx>
          <c:spPr>
            <a:gradFill>
              <a:gsLst>
                <a:gs pos="0">
                  <a:srgbClr val="009900"/>
                </a:gs>
                <a:gs pos="21000">
                  <a:srgbClr val="FFFF00"/>
                </a:gs>
                <a:gs pos="69000">
                  <a:srgbClr val="FF0000"/>
                </a:gs>
                <a:gs pos="32000">
                  <a:srgbClr val="FFFF00"/>
                </a:gs>
                <a:gs pos="51000">
                  <a:srgbClr val="FF6600"/>
                </a:gs>
                <a:gs pos="100000">
                  <a:srgbClr val="8E0000"/>
                </a:gs>
              </a:gsLst>
              <a:lin ang="5400000" scaled="0"/>
            </a:gradFill>
            <a:ln>
              <a:noFill/>
            </a:ln>
            <a:effectLst/>
          </c:spPr>
          <c:cat>
            <c:strRef>
              <c:f>Gráficas!$J$106:$J$117</c:f>
              <c:strCache>
                <c:ptCount val="12"/>
                <c:pt idx="0">
                  <c:v>Conocimiento institucional</c:v>
                </c:pt>
                <c:pt idx="1">
                  <c:v>Gestión de la información</c:v>
                </c:pt>
                <c:pt idx="2">
                  <c:v>Gestión del desempeño</c:v>
                </c:pt>
                <c:pt idx="3">
                  <c:v>Capacitación</c:v>
                </c:pt>
                <c:pt idx="4">
                  <c:v>Bienestar </c:v>
                </c:pt>
                <c:pt idx="5">
                  <c:v>Administración del talento humano</c:v>
                </c:pt>
                <c:pt idx="6">
                  <c:v>Clima organizacional y cambio cultural</c:v>
                </c:pt>
                <c:pt idx="7">
                  <c:v>Seguridad y salud en el trabajo</c:v>
                </c:pt>
                <c:pt idx="8">
                  <c:v>Valores</c:v>
                </c:pt>
                <c:pt idx="9">
                  <c:v>Contratistas</c:v>
                </c:pt>
                <c:pt idx="10">
                  <c:v>Negociación colectiva</c:v>
                </c:pt>
                <c:pt idx="11">
                  <c:v>Gerencia Pública</c:v>
                </c:pt>
              </c:strCache>
            </c:strRef>
          </c:cat>
          <c:val>
            <c:numRef>
              <c:f>Gráficas!$K$106:$K$117</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xmlns:c16r2="http://schemas.microsoft.com/office/drawing/2015/06/chart">
            <c:ext xmlns:c16="http://schemas.microsoft.com/office/drawing/2014/chart" uri="{C3380CC4-5D6E-409C-BE32-E72D297353CC}">
              <c16:uniqueId val="{00000000-D467-4EC2-A6FB-6415C4B7782F}"/>
            </c:ext>
          </c:extLst>
        </c:ser>
        <c:axId val="110897792"/>
        <c:axId val="110903680"/>
      </c:barChart>
      <c:scatterChart>
        <c:scatterStyle val="lineMarker"/>
        <c:ser>
          <c:idx val="1"/>
          <c:order val="1"/>
          <c:tx>
            <c:strRef>
              <c:f>Gráficas!$L$105</c:f>
              <c:strCache>
                <c:ptCount val="1"/>
                <c:pt idx="0">
                  <c:v>Calificación</c:v>
                </c:pt>
              </c:strCache>
            </c:strRef>
          </c:tx>
          <c:spPr>
            <a:ln w="25400" cap="rnd">
              <a:noFill/>
              <a:round/>
            </a:ln>
            <a:effectLst/>
          </c:spPr>
          <c:marker>
            <c:symbol val="dash"/>
            <c:size val="13"/>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467-4EC2-A6FB-6415C4B7782F}"/>
              </c:ext>
            </c:extLst>
          </c:dPt>
          <c:dPt>
            <c:idx val="1"/>
            <c:marker>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4-D467-4EC2-A6FB-6415C4B7782F}"/>
              </c:ext>
            </c:extLst>
          </c:dPt>
          <c:dPt>
            <c:idx val="2"/>
            <c:marker>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5-D467-4EC2-A6FB-6415C4B7782F}"/>
              </c:ext>
            </c:extLst>
          </c:dPt>
          <c:dPt>
            <c:idx val="3"/>
            <c:marker>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6-D467-4EC2-A6FB-6415C4B7782F}"/>
              </c:ext>
            </c:extLst>
          </c:dPt>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Gráficas!$J$106:$J$117</c:f>
              <c:strCache>
                <c:ptCount val="12"/>
                <c:pt idx="0">
                  <c:v>Conocimiento institucional</c:v>
                </c:pt>
                <c:pt idx="1">
                  <c:v>Gestión de la información</c:v>
                </c:pt>
                <c:pt idx="2">
                  <c:v>Gestión del desempeño</c:v>
                </c:pt>
                <c:pt idx="3">
                  <c:v>Capacitación</c:v>
                </c:pt>
                <c:pt idx="4">
                  <c:v>Bienestar </c:v>
                </c:pt>
                <c:pt idx="5">
                  <c:v>Administración del talento humano</c:v>
                </c:pt>
                <c:pt idx="6">
                  <c:v>Clima organizacional y cambio cultural</c:v>
                </c:pt>
                <c:pt idx="7">
                  <c:v>Seguridad y salud en el trabajo</c:v>
                </c:pt>
                <c:pt idx="8">
                  <c:v>Valores</c:v>
                </c:pt>
                <c:pt idx="9">
                  <c:v>Contratistas</c:v>
                </c:pt>
                <c:pt idx="10">
                  <c:v>Negociación colectiva</c:v>
                </c:pt>
                <c:pt idx="11">
                  <c:v>Gerencia Pública</c:v>
                </c:pt>
              </c:strCache>
            </c:strRef>
          </c:xVal>
          <c:yVal>
            <c:numRef>
              <c:f>Gráficas!$L$106:$L$117</c:f>
              <c:numCache>
                <c:formatCode>0</c:formatCode>
                <c:ptCount val="12"/>
                <c:pt idx="0">
                  <c:v>100</c:v>
                </c:pt>
                <c:pt idx="1">
                  <c:v>70.25</c:v>
                </c:pt>
                <c:pt idx="2">
                  <c:v>63.142857142857146</c:v>
                </c:pt>
                <c:pt idx="3">
                  <c:v>90.769230769230774</c:v>
                </c:pt>
                <c:pt idx="4">
                  <c:v>83.130434782608702</c:v>
                </c:pt>
                <c:pt idx="5">
                  <c:v>65</c:v>
                </c:pt>
                <c:pt idx="6">
                  <c:v>92.818181818181813</c:v>
                </c:pt>
                <c:pt idx="7">
                  <c:v>91.333333333333329</c:v>
                </c:pt>
                <c:pt idx="8">
                  <c:v>81</c:v>
                </c:pt>
                <c:pt idx="9">
                  <c:v>20</c:v>
                </c:pt>
                <c:pt idx="10">
                  <c:v>80</c:v>
                </c:pt>
                <c:pt idx="11">
                  <c:v>63.333333333333336</c:v>
                </c:pt>
              </c:numCache>
            </c:numRef>
          </c:yVal>
          <c:extLst xmlns:c16r2="http://schemas.microsoft.com/office/drawing/2015/06/chart">
            <c:ext xmlns:c16="http://schemas.microsoft.com/office/drawing/2014/chart" uri="{C3380CC4-5D6E-409C-BE32-E72D297353CC}">
              <c16:uniqueId val="{00000007-D467-4EC2-A6FB-6415C4B7782F}"/>
            </c:ext>
          </c:extLst>
        </c:ser>
        <c:axId val="110897792"/>
        <c:axId val="110903680"/>
      </c:scatterChart>
      <c:catAx>
        <c:axId val="110897792"/>
        <c:scaling>
          <c:orientation val="minMax"/>
        </c:scaling>
        <c:axPos val="b"/>
        <c:numFmt formatCode="#,##0.00" sourceLinked="0"/>
        <c:maj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ctr" anchorCtr="0"/>
          <a:lstStyle/>
          <a:p>
            <a:pPr>
              <a:defRPr lang="es-ES" sz="800" b="0" i="0" u="none" strike="noStrike" kern="1200" baseline="0">
                <a:ln>
                  <a:noFill/>
                </a:ln>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0903680"/>
        <c:crosses val="autoZero"/>
        <c:auto val="1"/>
        <c:lblAlgn val="ctr"/>
        <c:lblOffset val="100"/>
        <c:tickMarkSkip val="1"/>
      </c:catAx>
      <c:valAx>
        <c:axId val="110903680"/>
        <c:scaling>
          <c:orientation val="minMax"/>
          <c:max val="100"/>
        </c:scaling>
        <c:axPos val="l"/>
        <c:majorGridlines>
          <c:spPr>
            <a:ln w="6350" cap="flat" cmpd="sng" algn="ctr">
              <a:solidFill>
                <a:schemeClr val="bg1">
                  <a:lumMod val="95000"/>
                </a:schemeClr>
              </a:solidFill>
              <a:prstDash val="sysDash"/>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0897792"/>
        <c:crosses val="autoZero"/>
        <c:crossBetween val="between"/>
        <c:majorUnit val="20"/>
      </c:valAx>
      <c:spPr>
        <a:noFill/>
        <a:ln>
          <a:noFill/>
        </a:ln>
        <a:effectLst/>
      </c:spPr>
    </c:plotArea>
    <c:plotVisOnly val="1"/>
    <c:dispBlanksAs val="gap"/>
  </c:chart>
  <c:spPr>
    <a:solidFill>
      <a:schemeClr val="bg1"/>
    </a:solidFill>
    <a:ln w="9525" cap="flat" cmpd="sng" algn="ctr">
      <a:no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CO"/>
  <c:chart>
    <c:autoTitleDeleted val="1"/>
    <c:plotArea>
      <c:layout>
        <c:manualLayout>
          <c:layoutTarget val="inner"/>
          <c:xMode val="edge"/>
          <c:yMode val="edge"/>
          <c:x val="6.0040488063963469E-2"/>
          <c:y val="3.6529666037268628E-2"/>
          <c:w val="0.91918152892341343"/>
          <c:h val="0.84123858024691323"/>
        </c:manualLayout>
      </c:layout>
      <c:barChart>
        <c:barDir val="col"/>
        <c:grouping val="clustered"/>
        <c:ser>
          <c:idx val="0"/>
          <c:order val="0"/>
          <c:tx>
            <c:strRef>
              <c:f>Gráficas!$K$130</c:f>
              <c:strCache>
                <c:ptCount val="1"/>
                <c:pt idx="0">
                  <c:v>Niveles</c:v>
                </c:pt>
              </c:strCache>
            </c:strRef>
          </c:tx>
          <c:spPr>
            <a:gradFill>
              <a:gsLst>
                <a:gs pos="0">
                  <a:srgbClr val="009900"/>
                </a:gs>
                <a:gs pos="21000">
                  <a:srgbClr val="FFFF00"/>
                </a:gs>
                <a:gs pos="71000">
                  <a:srgbClr val="FF0000"/>
                </a:gs>
                <a:gs pos="32000">
                  <a:srgbClr val="FFFF00"/>
                </a:gs>
                <a:gs pos="49000">
                  <a:srgbClr val="FF6600"/>
                </a:gs>
                <a:gs pos="100000">
                  <a:srgbClr val="8E0000"/>
                </a:gs>
              </a:gsLst>
              <a:lin ang="5400000" scaled="0"/>
            </a:gradFill>
            <a:ln>
              <a:noFill/>
            </a:ln>
            <a:effectLst/>
          </c:spPr>
          <c:cat>
            <c:strRef>
              <c:f>Gráficas!$J$131:$J$134</c:f>
              <c:strCache>
                <c:ptCount val="4"/>
                <c:pt idx="0">
                  <c:v>Gestión de la información</c:v>
                </c:pt>
                <c:pt idx="1">
                  <c:v>Administración del talento humano</c:v>
                </c:pt>
                <c:pt idx="2">
                  <c:v>Desvinculación asistida</c:v>
                </c:pt>
                <c:pt idx="3">
                  <c:v>Gestión del conocimiento</c:v>
                </c:pt>
              </c:strCache>
            </c:strRef>
          </c:cat>
          <c:val>
            <c:numRef>
              <c:f>Gráficas!$K$131:$K$134</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0-C9A8-4E28-AF62-B6572644BBAB}"/>
            </c:ext>
          </c:extLst>
        </c:ser>
        <c:axId val="110943232"/>
        <c:axId val="110953216"/>
      </c:barChart>
      <c:scatterChart>
        <c:scatterStyle val="lineMarker"/>
        <c:ser>
          <c:idx val="1"/>
          <c:order val="1"/>
          <c:tx>
            <c:strRef>
              <c:f>Gráficas!$L$130</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C9A8-4E28-AF62-B6572644BBAB}"/>
              </c:ext>
            </c:extLst>
          </c:dPt>
          <c:dPt>
            <c:idx val="1"/>
            <c:marker>
              <c:symbol val="dash"/>
              <c:size val="13"/>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4-C9A8-4E28-AF62-B6572644BBAB}"/>
              </c:ext>
            </c:extLst>
          </c:dPt>
          <c:dPt>
            <c:idx val="2"/>
            <c:marker>
              <c:symbol val="dash"/>
              <c:size val="13"/>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5-C9A8-4E28-AF62-B6572644BBAB}"/>
              </c:ext>
            </c:extLst>
          </c:dPt>
          <c:dPt>
            <c:idx val="3"/>
            <c:marker>
              <c:symbol val="dash"/>
              <c:size val="13"/>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6-C9A8-4E28-AF62-B6572644BBAB}"/>
              </c:ext>
            </c:extLst>
          </c:dPt>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Gráficas!$J$131:$J$134</c:f>
              <c:strCache>
                <c:ptCount val="4"/>
                <c:pt idx="0">
                  <c:v>Gestión de la información</c:v>
                </c:pt>
                <c:pt idx="1">
                  <c:v>Administración del talento humano</c:v>
                </c:pt>
                <c:pt idx="2">
                  <c:v>Desvinculación asistida</c:v>
                </c:pt>
                <c:pt idx="3">
                  <c:v>Gestión del conocimiento</c:v>
                </c:pt>
              </c:strCache>
            </c:strRef>
          </c:xVal>
          <c:yVal>
            <c:numRef>
              <c:f>Gráficas!$L$131:$L$134</c:f>
              <c:numCache>
                <c:formatCode>0</c:formatCode>
                <c:ptCount val="4"/>
                <c:pt idx="0">
                  <c:v>81</c:v>
                </c:pt>
                <c:pt idx="1">
                  <c:v>80</c:v>
                </c:pt>
                <c:pt idx="2" formatCode="General">
                  <c:v>80</c:v>
                </c:pt>
                <c:pt idx="3" formatCode="General">
                  <c:v>60</c:v>
                </c:pt>
              </c:numCache>
            </c:numRef>
          </c:yVal>
          <c:extLst xmlns:c16r2="http://schemas.microsoft.com/office/drawing/2015/06/chart">
            <c:ext xmlns:c16="http://schemas.microsoft.com/office/drawing/2014/chart" uri="{C3380CC4-5D6E-409C-BE32-E72D297353CC}">
              <c16:uniqueId val="{00000007-C9A8-4E28-AF62-B6572644BBAB}"/>
            </c:ext>
          </c:extLst>
        </c:ser>
        <c:axId val="110943232"/>
        <c:axId val="110953216"/>
      </c:scatterChart>
      <c:catAx>
        <c:axId val="110943232"/>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0953216"/>
        <c:crosses val="autoZero"/>
        <c:lblAlgn val="ctr"/>
        <c:lblOffset val="100"/>
      </c:catAx>
      <c:valAx>
        <c:axId val="110953216"/>
        <c:scaling>
          <c:orientation val="minMax"/>
          <c:max val="100"/>
          <c:min val="0"/>
        </c:scaling>
        <c:axPos val="l"/>
        <c:majorGridlines>
          <c:spPr>
            <a:ln w="6350" cap="flat" cmpd="sng" algn="ctr">
              <a:solidFill>
                <a:schemeClr val="bg1">
                  <a:lumMod val="95000"/>
                </a:schemeClr>
              </a:solidFill>
              <a:prstDash val="sysDash"/>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0943232"/>
        <c:crosses val="autoZero"/>
        <c:crossBetween val="between"/>
        <c:majorUnit val="20"/>
      </c:valAx>
      <c:spPr>
        <a:noFill/>
        <a:ln>
          <a:noFill/>
        </a:ln>
        <a:effectLst/>
      </c:spPr>
    </c:plotArea>
    <c:plotVisOnly val="1"/>
    <c:dispBlanksAs val="gap"/>
  </c:chart>
  <c:spPr>
    <a:solidFill>
      <a:schemeClr val="bg1"/>
    </a:solidFill>
    <a:ln w="9525" cap="flat" cmpd="sng" algn="ctr">
      <a:no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CO"/>
  <c:chart>
    <c:autoTitleDeleted val="1"/>
    <c:plotArea>
      <c:layout>
        <c:manualLayout>
          <c:layoutTarget val="inner"/>
          <c:xMode val="edge"/>
          <c:yMode val="edge"/>
          <c:x val="6.0040488063963469E-2"/>
          <c:y val="3.6529666037268628E-2"/>
          <c:w val="0.91918152892341343"/>
          <c:h val="0.88043611111111086"/>
        </c:manualLayout>
      </c:layout>
      <c:barChart>
        <c:barDir val="col"/>
        <c:grouping val="clustered"/>
        <c:ser>
          <c:idx val="0"/>
          <c:order val="0"/>
          <c:tx>
            <c:strRef>
              <c:f>Gráficas!$K$130</c:f>
              <c:strCache>
                <c:ptCount val="1"/>
                <c:pt idx="0">
                  <c:v>Niveles</c:v>
                </c:pt>
              </c:strCache>
            </c:strRef>
          </c:tx>
          <c:spPr>
            <a:gradFill>
              <a:gsLst>
                <a:gs pos="0">
                  <a:srgbClr val="009900"/>
                </a:gs>
                <a:gs pos="21000">
                  <a:srgbClr val="FFFF00"/>
                </a:gs>
                <a:gs pos="71000">
                  <a:srgbClr val="FF0000"/>
                </a:gs>
                <a:gs pos="29000">
                  <a:srgbClr val="FFFF00"/>
                </a:gs>
                <a:gs pos="48000">
                  <a:srgbClr val="FF6600"/>
                </a:gs>
                <a:gs pos="100000">
                  <a:srgbClr val="8E0000"/>
                </a:gs>
              </a:gsLst>
              <a:lin ang="5400000" scaled="0"/>
            </a:gradFill>
            <a:ln>
              <a:noFill/>
            </a:ln>
            <a:effectLst/>
          </c:spPr>
          <c:cat>
            <c:strRef>
              <c:f>Gráficas!$I$157:$I$161</c:f>
              <c:strCache>
                <c:ptCount val="5"/>
                <c:pt idx="0">
                  <c:v>Ruta de la Felicidad</c:v>
                </c:pt>
                <c:pt idx="1">
                  <c:v>Ruta del Crecimiento</c:v>
                </c:pt>
                <c:pt idx="2">
                  <c:v>Ruta del Servicio</c:v>
                </c:pt>
                <c:pt idx="3">
                  <c:v>Ruta de la Calidad</c:v>
                </c:pt>
                <c:pt idx="4">
                  <c:v>Ruta del Análisis de datos</c:v>
                </c:pt>
              </c:strCache>
            </c:strRef>
          </c:cat>
          <c:val>
            <c:numRef>
              <c:f>Gráficas!$J$157:$J$161</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0017-479E-B151-752E7CAB279F}"/>
            </c:ext>
          </c:extLst>
        </c:ser>
        <c:axId val="111001600"/>
        <c:axId val="111003136"/>
      </c:barChart>
      <c:scatterChart>
        <c:scatterStyle val="lineMarker"/>
        <c:ser>
          <c:idx val="1"/>
          <c:order val="1"/>
          <c:tx>
            <c:strRef>
              <c:f>Gráficas!$L$130</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0017-479E-B151-752E7CAB279F}"/>
              </c:ext>
            </c:extLst>
          </c:dPt>
          <c:dPt>
            <c:idx val="1"/>
            <c:marker>
              <c:symbol val="dash"/>
              <c:size val="13"/>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4-0017-479E-B151-752E7CAB279F}"/>
              </c:ext>
            </c:extLst>
          </c:dPt>
          <c:dPt>
            <c:idx val="2"/>
            <c:marker>
              <c:symbol val="dash"/>
              <c:size val="13"/>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5-0017-479E-B151-752E7CAB279F}"/>
              </c:ext>
            </c:extLst>
          </c:dPt>
          <c:dPt>
            <c:idx val="3"/>
            <c:marker>
              <c:symbol val="dash"/>
              <c:size val="13"/>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6-0017-479E-B151-752E7CAB279F}"/>
              </c:ext>
            </c:extLst>
          </c:dPt>
          <c:dPt>
            <c:idx val="4"/>
            <c:marker>
              <c:symbol val="dash"/>
              <c:size val="15"/>
              <c:spPr>
                <a:solidFill>
                  <a:schemeClr val="tx1"/>
                </a:solidFill>
                <a:ln w="19050">
                  <a:solidFill>
                    <a:schemeClr val="tx1"/>
                  </a:solidFill>
                </a:ln>
                <a:effectLst/>
              </c:spPr>
            </c:marker>
            <c:extLst xmlns:c16r2="http://schemas.microsoft.com/office/drawing/2015/06/chart">
              <c:ext xmlns:c16="http://schemas.microsoft.com/office/drawing/2014/chart" uri="{C3380CC4-5D6E-409C-BE32-E72D297353CC}">
                <c16:uniqueId val="{00000008-0017-479E-B151-752E7CAB279F}"/>
              </c:ext>
            </c:extLst>
          </c:dPt>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Gráficas!$I$157:$I$161</c:f>
              <c:strCache>
                <c:ptCount val="5"/>
                <c:pt idx="0">
                  <c:v>Ruta de la Felicidad</c:v>
                </c:pt>
                <c:pt idx="1">
                  <c:v>Ruta del Crecimiento</c:v>
                </c:pt>
                <c:pt idx="2">
                  <c:v>Ruta del Servicio</c:v>
                </c:pt>
                <c:pt idx="3">
                  <c:v>Ruta de la Calidad</c:v>
                </c:pt>
                <c:pt idx="4">
                  <c:v>Ruta del Análisis de datos</c:v>
                </c:pt>
              </c:strCache>
            </c:strRef>
          </c:xVal>
          <c:yVal>
            <c:numRef>
              <c:f>Gráficas!$K$157:$K$161</c:f>
              <c:numCache>
                <c:formatCode>0</c:formatCode>
                <c:ptCount val="5"/>
                <c:pt idx="0">
                  <c:v>82.455639730639732</c:v>
                </c:pt>
                <c:pt idx="1">
                  <c:v>80.223067750020206</c:v>
                </c:pt>
                <c:pt idx="2">
                  <c:v>82.899509803921575</c:v>
                </c:pt>
                <c:pt idx="3">
                  <c:v>80.308333333333337</c:v>
                </c:pt>
                <c:pt idx="4">
                  <c:v>79.21875</c:v>
                </c:pt>
              </c:numCache>
            </c:numRef>
          </c:yVal>
          <c:extLst xmlns:c16r2="http://schemas.microsoft.com/office/drawing/2015/06/chart">
            <c:ext xmlns:c16="http://schemas.microsoft.com/office/drawing/2014/chart" uri="{C3380CC4-5D6E-409C-BE32-E72D297353CC}">
              <c16:uniqueId val="{00000007-0017-479E-B151-752E7CAB279F}"/>
            </c:ext>
          </c:extLst>
        </c:ser>
        <c:axId val="111001600"/>
        <c:axId val="111003136"/>
      </c:scatterChart>
      <c:catAx>
        <c:axId val="111001600"/>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1003136"/>
        <c:crosses val="autoZero"/>
        <c:auto val="1"/>
        <c:lblAlgn val="ctr"/>
        <c:lblOffset val="100"/>
      </c:catAx>
      <c:valAx>
        <c:axId val="111003136"/>
        <c:scaling>
          <c:orientation val="minMax"/>
          <c:max val="100"/>
          <c:min val="0"/>
        </c:scaling>
        <c:axPos val="l"/>
        <c:majorGridlines>
          <c:spPr>
            <a:ln w="6350" cap="flat" cmpd="sng" algn="ctr">
              <a:solidFill>
                <a:schemeClr val="bg1">
                  <a:lumMod val="95000"/>
                </a:schemeClr>
              </a:solidFill>
              <a:prstDash val="sysDash"/>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1001600"/>
        <c:crosses val="autoZero"/>
        <c:crossBetween val="between"/>
        <c:majorUnit val="20"/>
      </c:valAx>
      <c:spPr>
        <a:noFill/>
        <a:ln>
          <a:noFill/>
        </a:ln>
        <a:effectLst/>
      </c:spPr>
    </c:plotArea>
    <c:plotVisOnly val="1"/>
    <c:dispBlanksAs val="gap"/>
  </c:chart>
  <c:spPr>
    <a:solidFill>
      <a:schemeClr val="bg1"/>
    </a:solidFill>
    <a:ln w="9525" cap="flat" cmpd="sng" algn="ctr">
      <a:no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s-CO"/>
  <c:chart>
    <c:autoTitleDeleted val="1"/>
    <c:plotArea>
      <c:layout>
        <c:manualLayout>
          <c:layoutTarget val="inner"/>
          <c:xMode val="edge"/>
          <c:yMode val="edge"/>
          <c:x val="4.1922978057429734E-2"/>
          <c:y val="3.6529666037268628E-2"/>
          <c:w val="0.9372989813285626"/>
          <c:h val="0.70721163209430771"/>
        </c:manualLayout>
      </c:layout>
      <c:barChart>
        <c:barDir val="col"/>
        <c:grouping val="clustered"/>
        <c:ser>
          <c:idx val="0"/>
          <c:order val="0"/>
          <c:tx>
            <c:strRef>
              <c:f>Gráficas!$K$130</c:f>
              <c:strCache>
                <c:ptCount val="1"/>
                <c:pt idx="0">
                  <c:v>Niveles</c:v>
                </c:pt>
              </c:strCache>
            </c:strRef>
          </c:tx>
          <c:spPr>
            <a:gradFill>
              <a:gsLst>
                <a:gs pos="0">
                  <a:srgbClr val="009900"/>
                </a:gs>
                <a:gs pos="21000">
                  <a:srgbClr val="FFFF00"/>
                </a:gs>
                <a:gs pos="69000">
                  <a:srgbClr val="EE0000"/>
                </a:gs>
                <a:gs pos="32000">
                  <a:srgbClr val="FFFF00"/>
                </a:gs>
                <a:gs pos="50000">
                  <a:srgbClr val="FF6600"/>
                </a:gs>
                <a:gs pos="100000">
                  <a:srgbClr val="8E0000"/>
                </a:gs>
              </a:gsLst>
              <a:lin ang="5400000" scaled="0"/>
            </a:gradFill>
            <a:ln>
              <a:noFill/>
            </a:ln>
            <a:effectLst/>
          </c:spPr>
          <c:cat>
            <c:multiLvlStrRef>
              <c:f>Gráficas!$G$178:$H$190</c:f>
              <c:multiLvlStrCache>
                <c:ptCount val="13"/>
                <c:lvl>
                  <c:pt idx="0">
                    <c:v>Entorno físico</c:v>
                  </c:pt>
                  <c:pt idx="1">
                    <c:v>Equilibrio laboral-personal</c:v>
                  </c:pt>
                  <c:pt idx="2">
                    <c:v>Salario emocional</c:v>
                  </c:pt>
                  <c:pt idx="3">
                    <c:v>Innovación</c:v>
                  </c:pt>
                  <c:pt idx="4">
                    <c:v>Cultura de liderazgo</c:v>
                  </c:pt>
                  <c:pt idx="5">
                    <c:v>Bienestar del talento</c:v>
                  </c:pt>
                  <c:pt idx="6">
                    <c:v>Liderazgo en valores</c:v>
                  </c:pt>
                  <c:pt idx="7">
                    <c:v>Servidores que saben lo que hacen</c:v>
                  </c:pt>
                  <c:pt idx="8">
                    <c:v>Cultura basada en el servicio</c:v>
                  </c:pt>
                  <c:pt idx="9">
                    <c:v>Cultura que genera logro y bienestar</c:v>
                  </c:pt>
                  <c:pt idx="10">
                    <c:v>Hacer siempre las cosas bien</c:v>
                  </c:pt>
                  <c:pt idx="11">
                    <c:v>Cultura de la calidad y la integridad </c:v>
                  </c:pt>
                  <c:pt idx="12">
                    <c:v>Entender a las personas a través de los datos </c:v>
                  </c:pt>
                </c:lvl>
                <c:lvl>
                  <c:pt idx="0">
                    <c:v>Ruta de la Felicidad</c:v>
                  </c:pt>
                  <c:pt idx="4">
                    <c:v>Ruta del Crecimiento</c:v>
                  </c:pt>
                  <c:pt idx="8">
                    <c:v>Ruta del Servicio</c:v>
                  </c:pt>
                  <c:pt idx="10">
                    <c:v>Ruta de la calidad</c:v>
                  </c:pt>
                  <c:pt idx="12">
                    <c:v>Ruta del Análisis de Datos</c:v>
                  </c:pt>
                </c:lvl>
              </c:multiLvlStrCache>
            </c:multiLvlStrRef>
          </c:cat>
          <c:val>
            <c:numRef>
              <c:f>Gráficas!$I$178:$I$190</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extLst xmlns:c16r2="http://schemas.microsoft.com/office/drawing/2015/06/chart">
            <c:ext xmlns:c16="http://schemas.microsoft.com/office/drawing/2014/chart" uri="{C3380CC4-5D6E-409C-BE32-E72D297353CC}">
              <c16:uniqueId val="{00000000-F89D-4AA7-AF93-4680ECAAFF89}"/>
            </c:ext>
          </c:extLst>
        </c:ser>
        <c:axId val="111038848"/>
        <c:axId val="111040384"/>
      </c:barChart>
      <c:scatterChart>
        <c:scatterStyle val="lineMarker"/>
        <c:ser>
          <c:idx val="1"/>
          <c:order val="1"/>
          <c:tx>
            <c:strRef>
              <c:f>Gráficas!$L$130</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pPr>
                <a:solidFill>
                  <a:schemeClr val="tx1"/>
                </a:solidFill>
                <a:ln w="19050">
                  <a:solidFill>
                    <a:schemeClr val="tx1"/>
                  </a:solidFill>
                  <a:prstDash val="solid"/>
                  <a:headEnd type="triangle"/>
                </a:ln>
                <a:effectLst/>
              </c:spPr>
            </c:marker>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F89D-4AA7-AF93-4680ECAAFF89}"/>
              </c:ext>
            </c:extLst>
          </c:dPt>
          <c:dPt>
            <c:idx val="1"/>
            <c:marker>
              <c:spPr>
                <a:solidFill>
                  <a:schemeClr val="tx1"/>
                </a:solidFill>
                <a:ln w="19050">
                  <a:solidFill>
                    <a:schemeClr val="tx1"/>
                  </a:solidFill>
                  <a:headEnd type="triangle"/>
                </a:ln>
                <a:effectLst/>
              </c:spPr>
            </c:marker>
            <c:extLst xmlns:c16r2="http://schemas.microsoft.com/office/drawing/2015/06/chart">
              <c:ext xmlns:c16="http://schemas.microsoft.com/office/drawing/2014/chart" uri="{C3380CC4-5D6E-409C-BE32-E72D297353CC}">
                <c16:uniqueId val="{00000003-F89D-4AA7-AF93-4680ECAAFF89}"/>
              </c:ext>
            </c:extLst>
          </c:dPt>
          <c:dPt>
            <c:idx val="2"/>
            <c:marker>
              <c:spPr>
                <a:solidFill>
                  <a:schemeClr val="tx1"/>
                </a:solidFill>
                <a:ln w="19050">
                  <a:solidFill>
                    <a:schemeClr val="tx1"/>
                  </a:solidFill>
                  <a:headEnd type="triangle"/>
                </a:ln>
                <a:effectLst/>
              </c:spPr>
            </c:marker>
            <c:extLst xmlns:c16r2="http://schemas.microsoft.com/office/drawing/2015/06/chart">
              <c:ext xmlns:c16="http://schemas.microsoft.com/office/drawing/2014/chart" uri="{C3380CC4-5D6E-409C-BE32-E72D297353CC}">
                <c16:uniqueId val="{00000004-F89D-4AA7-AF93-4680ECAAFF89}"/>
              </c:ext>
            </c:extLst>
          </c:dPt>
          <c:dPt>
            <c:idx val="3"/>
            <c:marker>
              <c:spPr>
                <a:solidFill>
                  <a:schemeClr val="tx1"/>
                </a:solidFill>
                <a:ln w="19050">
                  <a:solidFill>
                    <a:schemeClr val="tx1"/>
                  </a:solidFill>
                  <a:headEnd type="triangle"/>
                </a:ln>
                <a:effectLst/>
              </c:spPr>
            </c:marker>
            <c:extLst xmlns:c16r2="http://schemas.microsoft.com/office/drawing/2015/06/chart">
              <c:ext xmlns:c16="http://schemas.microsoft.com/office/drawing/2014/chart" uri="{C3380CC4-5D6E-409C-BE32-E72D297353CC}">
                <c16:uniqueId val="{00000005-F89D-4AA7-AF93-4680ECAAFF89}"/>
              </c:ext>
            </c:extLst>
          </c:dPt>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Gráficas!$H$178:$H$190</c:f>
              <c:strCache>
                <c:ptCount val="13"/>
                <c:pt idx="0">
                  <c:v>Entorno físico</c:v>
                </c:pt>
                <c:pt idx="1">
                  <c:v>Equilibrio laboral-personal</c:v>
                </c:pt>
                <c:pt idx="2">
                  <c:v>Salario emocional</c:v>
                </c:pt>
                <c:pt idx="3">
                  <c:v>Innovación</c:v>
                </c:pt>
                <c:pt idx="4">
                  <c:v>Cultura de liderazgo</c:v>
                </c:pt>
                <c:pt idx="5">
                  <c:v>Bienestar del talento</c:v>
                </c:pt>
                <c:pt idx="6">
                  <c:v>Liderazgo en valores</c:v>
                </c:pt>
                <c:pt idx="7">
                  <c:v>Servidores que saben lo que hacen</c:v>
                </c:pt>
                <c:pt idx="8">
                  <c:v>Cultura basada en el servicio</c:v>
                </c:pt>
                <c:pt idx="9">
                  <c:v>Cultura que genera logro y bienestar</c:v>
                </c:pt>
                <c:pt idx="10">
                  <c:v>Hacer siempre las cosas bien</c:v>
                </c:pt>
                <c:pt idx="11">
                  <c:v>Cultura de la calidad y la integridad </c:v>
                </c:pt>
                <c:pt idx="12">
                  <c:v>Entender a las personas a través de los datos </c:v>
                </c:pt>
              </c:strCache>
            </c:strRef>
          </c:xVal>
          <c:yVal>
            <c:numRef>
              <c:f>Gráficas!$J$178:$J$190</c:f>
              <c:numCache>
                <c:formatCode>0</c:formatCode>
                <c:ptCount val="13"/>
                <c:pt idx="0">
                  <c:v>85.63636363636364</c:v>
                </c:pt>
                <c:pt idx="1">
                  <c:v>79.740740740740748</c:v>
                </c:pt>
                <c:pt idx="2">
                  <c:v>76.900000000000006</c:v>
                </c:pt>
                <c:pt idx="3">
                  <c:v>87.545454545454547</c:v>
                </c:pt>
                <c:pt idx="4">
                  <c:v>79.333333333333329</c:v>
                </c:pt>
                <c:pt idx="5">
                  <c:v>77.870967741935488</c:v>
                </c:pt>
                <c:pt idx="6">
                  <c:v>83.473684210526315</c:v>
                </c:pt>
                <c:pt idx="7">
                  <c:v>80.214285714285708</c:v>
                </c:pt>
                <c:pt idx="8">
                  <c:v>83.916666666666671</c:v>
                </c:pt>
                <c:pt idx="9">
                  <c:v>81.882352941176464</c:v>
                </c:pt>
                <c:pt idx="10">
                  <c:v>81.083333333333329</c:v>
                </c:pt>
                <c:pt idx="11">
                  <c:v>79.533333333333331</c:v>
                </c:pt>
                <c:pt idx="12">
                  <c:v>79.21875</c:v>
                </c:pt>
              </c:numCache>
            </c:numRef>
          </c:yVal>
          <c:extLst xmlns:c16r2="http://schemas.microsoft.com/office/drawing/2015/06/chart">
            <c:ext xmlns:c16="http://schemas.microsoft.com/office/drawing/2014/chart" uri="{C3380CC4-5D6E-409C-BE32-E72D297353CC}">
              <c16:uniqueId val="{00000007-F89D-4AA7-AF93-4680ECAAFF89}"/>
            </c:ext>
          </c:extLst>
        </c:ser>
        <c:axId val="111038848"/>
        <c:axId val="111040384"/>
      </c:scatterChart>
      <c:catAx>
        <c:axId val="111038848"/>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1040384"/>
        <c:crosses val="autoZero"/>
        <c:auto val="1"/>
        <c:lblAlgn val="ctr"/>
        <c:lblOffset val="100"/>
      </c:catAx>
      <c:valAx>
        <c:axId val="111040384"/>
        <c:scaling>
          <c:orientation val="minMax"/>
          <c:max val="100"/>
          <c:min val="0"/>
        </c:scaling>
        <c:axPos val="l"/>
        <c:majorGridlines>
          <c:spPr>
            <a:ln w="6350" cap="flat" cmpd="sng" algn="ctr">
              <a:solidFill>
                <a:schemeClr val="bg1">
                  <a:lumMod val="95000"/>
                </a:schemeClr>
              </a:solidFill>
              <a:prstDash val="sysDash"/>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1038848"/>
        <c:crosses val="autoZero"/>
        <c:crossBetween val="between"/>
        <c:majorUnit val="20"/>
      </c:valAx>
      <c:spPr>
        <a:noFill/>
        <a:ln>
          <a:noFill/>
        </a:ln>
        <a:effectLst/>
      </c:spPr>
    </c:plotArea>
    <c:plotVisOnly val="1"/>
    <c:dispBlanksAs val="gap"/>
  </c:chart>
  <c:spPr>
    <a:solidFill>
      <a:schemeClr val="bg1"/>
    </a:solidFill>
    <a:ln w="9525" cap="flat" cmpd="sng" algn="ctr">
      <a:no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2.png"/><Relationship Id="rId6" Type="http://schemas.openxmlformats.org/officeDocument/2006/relationships/hyperlink" Target="#'Resultados Rutas'!A1"/><Relationship Id="rId5" Type="http://schemas.openxmlformats.org/officeDocument/2006/relationships/image" Target="../media/image4.png"/><Relationship Id="rId4" Type="http://schemas.openxmlformats.org/officeDocument/2006/relationships/hyperlink" Target="#Gr&#225;ficas!A1"/></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8.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hyperlink" Target="#'Resultados Ruta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7.png"/><Relationship Id="rId5" Type="http://schemas.openxmlformats.org/officeDocument/2006/relationships/chart" Target="../charts/chart5.xml"/><Relationship Id="rId10" Type="http://schemas.openxmlformats.org/officeDocument/2006/relationships/hyperlink" Target="#Inicio!A1"/><Relationship Id="rId4" Type="http://schemas.openxmlformats.org/officeDocument/2006/relationships/chart" Target="../charts/chart4.xml"/><Relationship Id="rId9"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7" Type="http://schemas.openxmlformats.org/officeDocument/2006/relationships/image" Target="../media/image12.png"/><Relationship Id="rId2" Type="http://schemas.openxmlformats.org/officeDocument/2006/relationships/hyperlink" Target="#Inicio!A1"/><Relationship Id="rId1" Type="http://schemas.openxmlformats.org/officeDocument/2006/relationships/image" Target="../media/image9.png"/><Relationship Id="rId6" Type="http://schemas.openxmlformats.org/officeDocument/2006/relationships/hyperlink" Target="#'Dise&#241;o de Acciones'!A1"/><Relationship Id="rId5" Type="http://schemas.openxmlformats.org/officeDocument/2006/relationships/image" Target="../media/image11.png"/><Relationship Id="rId4" Type="http://schemas.openxmlformats.org/officeDocument/2006/relationships/hyperlink" Target="#Gr&#225;ficas!A1"/></Relationships>
</file>

<file path=xl/drawings/_rels/drawing5.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hyperlink" Target="#Inicio!A1"/><Relationship Id="rId7" Type="http://schemas.openxmlformats.org/officeDocument/2006/relationships/hyperlink" Target="#'Resultados Rutas'!A1"/><Relationship Id="rId2" Type="http://schemas.openxmlformats.org/officeDocument/2006/relationships/image" Target="../media/image13.png"/><Relationship Id="rId1" Type="http://schemas.openxmlformats.org/officeDocument/2006/relationships/hyperlink" Target="#'Resultados Rutas'!A1"/><Relationship Id="rId6" Type="http://schemas.openxmlformats.org/officeDocument/2006/relationships/image" Target="../media/image15.png"/><Relationship Id="rId5" Type="http://schemas.openxmlformats.org/officeDocument/2006/relationships/hyperlink" Target="#'Rutas Filtro'!A1"/><Relationship Id="rId4" Type="http://schemas.openxmlformats.org/officeDocument/2006/relationships/image" Target="../media/image14.png"/></Relationships>
</file>

<file path=xl/drawings/_rels/drawing6.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Inicio!A1"/><Relationship Id="rId1" Type="http://schemas.openxmlformats.org/officeDocument/2006/relationships/image" Target="../media/image17.png"/><Relationship Id="rId5" Type="http://schemas.openxmlformats.org/officeDocument/2006/relationships/image" Target="../media/image19.jpeg"/><Relationship Id="rId4" Type="http://schemas.openxmlformats.org/officeDocument/2006/relationships/hyperlink" Target="#'Dise&#241;o de Acciones'!A1"/></Relationships>
</file>

<file path=xl/drawings/_rels/drawing7.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hyperlink" Target="#Inicio!A1"/><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7</xdr:col>
      <xdr:colOff>677333</xdr:colOff>
      <xdr:row>1</xdr:row>
      <xdr:rowOff>66954</xdr:rowOff>
    </xdr:from>
    <xdr:to>
      <xdr:col>11</xdr:col>
      <xdr:colOff>359834</xdr:colOff>
      <xdr:row>1</xdr:row>
      <xdr:rowOff>783167</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4688416" y="162204"/>
          <a:ext cx="2730501" cy="716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2</xdr:row>
      <xdr:rowOff>149679</xdr:rowOff>
    </xdr:from>
    <xdr:to>
      <xdr:col>11</xdr:col>
      <xdr:colOff>378299</xdr:colOff>
      <xdr:row>2</xdr:row>
      <xdr:rowOff>1109801</xdr:rowOff>
    </xdr:to>
    <xdr:pic>
      <xdr:nvPicPr>
        <xdr:cNvPr id="6" name="Imagen 5">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6381750" y="340179"/>
          <a:ext cx="3630406" cy="960122"/>
        </a:xfrm>
        <a:prstGeom prst="rect">
          <a:avLst/>
        </a:prstGeom>
      </xdr:spPr>
    </xdr:pic>
    <xdr:clientData/>
  </xdr:twoCellAnchor>
  <xdr:twoCellAnchor>
    <xdr:from>
      <xdr:col>13</xdr:col>
      <xdr:colOff>380997</xdr:colOff>
      <xdr:row>2</xdr:row>
      <xdr:rowOff>136070</xdr:rowOff>
    </xdr:from>
    <xdr:to>
      <xdr:col>13</xdr:col>
      <xdr:colOff>1077690</xdr:colOff>
      <xdr:row>2</xdr:row>
      <xdr:rowOff>1080987</xdr:rowOff>
    </xdr:to>
    <xdr:grpSp>
      <xdr:nvGrpSpPr>
        <xdr:cNvPr id="2" name="1 Grupo">
          <a:extLst>
            <a:ext uri="{FF2B5EF4-FFF2-40B4-BE49-F238E27FC236}">
              <a16:creationId xmlns:a16="http://schemas.microsoft.com/office/drawing/2014/main" xmlns="" id="{00000000-0008-0000-0200-000002000000}"/>
            </a:ext>
          </a:extLst>
        </xdr:cNvPr>
        <xdr:cNvGrpSpPr/>
      </xdr:nvGrpSpPr>
      <xdr:grpSpPr>
        <a:xfrm>
          <a:off x="15239997" y="317045"/>
          <a:ext cx="696693" cy="944917"/>
          <a:chOff x="14858999" y="258535"/>
          <a:chExt cx="696693" cy="944917"/>
        </a:xfrm>
      </xdr:grpSpPr>
      <xdr:pic>
        <xdr:nvPicPr>
          <xdr:cNvPr id="7" name="6 Imagen" descr="Resultado de imagen para gerencia png">
            <a:hlinkClick xmlns:r="http://schemas.openxmlformats.org/officeDocument/2006/relationships" r:id="rId2"/>
            <a:extLst>
              <a:ext uri="{FF2B5EF4-FFF2-40B4-BE49-F238E27FC236}">
                <a16:creationId xmlns:a16="http://schemas.microsoft.com/office/drawing/2014/main" xmlns="" id="{00000000-0008-0000-02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rcRect/>
          <a:stretch>
            <a:fillRect/>
          </a:stretch>
        </xdr:blipFill>
        <xdr:spPr bwMode="auto">
          <a:xfrm>
            <a:off x="14858999" y="258535"/>
            <a:ext cx="696693" cy="681037"/>
          </a:xfrm>
          <a:prstGeom prst="rect">
            <a:avLst/>
          </a:prstGeom>
          <a:noFill/>
          <a:extLst>
            <a:ext uri="{909E8E84-426E-40DD-AFC4-6F175D3DCCD1}">
              <a14:hiddenFill xmlns="" xmlns:a14="http://schemas.microsoft.com/office/drawing/2010/main">
                <a:solidFill>
                  <a:srgbClr val="FFFFFF"/>
                </a:solidFill>
              </a14:hiddenFill>
            </a:ext>
          </a:extLst>
        </xdr:spPr>
      </xdr:pic>
      <xdr:sp macro="" textlink="">
        <xdr:nvSpPr>
          <xdr:cNvPr id="14" name="13 CuadroTexto">
            <a:extLst>
              <a:ext uri="{FF2B5EF4-FFF2-40B4-BE49-F238E27FC236}">
                <a16:creationId xmlns:a16="http://schemas.microsoft.com/office/drawing/2014/main" xmlns="" id="{00000000-0008-0000-0200-00000E000000}"/>
              </a:ext>
            </a:extLst>
          </xdr:cNvPr>
          <xdr:cNvSpPr txBox="1"/>
        </xdr:nvSpPr>
        <xdr:spPr>
          <a:xfrm>
            <a:off x="14967857" y="938892"/>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twoCellAnchor>
    <xdr:from>
      <xdr:col>14</xdr:col>
      <xdr:colOff>244926</xdr:colOff>
      <xdr:row>2</xdr:row>
      <xdr:rowOff>81642</xdr:rowOff>
    </xdr:from>
    <xdr:to>
      <xdr:col>14</xdr:col>
      <xdr:colOff>1013598</xdr:colOff>
      <xdr:row>2</xdr:row>
      <xdr:rowOff>1067380</xdr:rowOff>
    </xdr:to>
    <xdr:grpSp>
      <xdr:nvGrpSpPr>
        <xdr:cNvPr id="3" name="2 Grupo">
          <a:extLst>
            <a:ext uri="{FF2B5EF4-FFF2-40B4-BE49-F238E27FC236}">
              <a16:creationId xmlns:a16="http://schemas.microsoft.com/office/drawing/2014/main" xmlns="" id="{00000000-0008-0000-0200-000003000000}"/>
            </a:ext>
          </a:extLst>
        </xdr:cNvPr>
        <xdr:cNvGrpSpPr/>
      </xdr:nvGrpSpPr>
      <xdr:grpSpPr>
        <a:xfrm>
          <a:off x="16246926" y="262617"/>
          <a:ext cx="768672" cy="985738"/>
          <a:chOff x="15797893" y="217714"/>
          <a:chExt cx="768672" cy="985738"/>
        </a:xfrm>
      </xdr:grpSpPr>
      <xdr:pic>
        <xdr:nvPicPr>
          <xdr:cNvPr id="11" name="10 Imagen" descr="Resultado de imagen para gerencia png">
            <a:hlinkClick xmlns:r="http://schemas.openxmlformats.org/officeDocument/2006/relationships" r:id="rId4"/>
            <a:extLst>
              <a:ext uri="{FF2B5EF4-FFF2-40B4-BE49-F238E27FC236}">
                <a16:creationId xmlns:a16="http://schemas.microsoft.com/office/drawing/2014/main" xmlns="" id="{00000000-0008-0000-0200-00000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 xmlns:a14="http://schemas.microsoft.com/office/drawing/2010/main" val="0"/>
              </a:ext>
            </a:extLst>
          </a:blip>
          <a:srcRect/>
          <a:stretch>
            <a:fillRect/>
          </a:stretch>
        </xdr:blipFill>
        <xdr:spPr bwMode="auto">
          <a:xfrm>
            <a:off x="15850777" y="217714"/>
            <a:ext cx="695509" cy="721180"/>
          </a:xfrm>
          <a:prstGeom prst="rect">
            <a:avLst/>
          </a:prstGeom>
          <a:noFill/>
          <a:extLst>
            <a:ext uri="{909E8E84-426E-40DD-AFC4-6F175D3DCCD1}">
              <a14:hiddenFill xmlns="" xmlns:a14="http://schemas.microsoft.com/office/drawing/2010/main">
                <a:solidFill>
                  <a:srgbClr val="FFFFFF"/>
                </a:solidFill>
              </a14:hiddenFill>
            </a:ext>
          </a:extLst>
        </xdr:spPr>
      </xdr:pic>
      <xdr:sp macro="" textlink="">
        <xdr:nvSpPr>
          <xdr:cNvPr id="15" name="14 CuadroTexto">
            <a:extLst>
              <a:ext uri="{FF2B5EF4-FFF2-40B4-BE49-F238E27FC236}">
                <a16:creationId xmlns:a16="http://schemas.microsoft.com/office/drawing/2014/main" xmlns="" id="{00000000-0008-0000-0200-00000F000000}"/>
              </a:ext>
            </a:extLst>
          </xdr:cNvPr>
          <xdr:cNvSpPr txBox="1"/>
        </xdr:nvSpPr>
        <xdr:spPr>
          <a:xfrm>
            <a:off x="15797893" y="938892"/>
            <a:ext cx="7686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GRÁFICAS</a:t>
            </a:r>
          </a:p>
        </xdr:txBody>
      </xdr:sp>
    </xdr:grpSp>
    <xdr:clientData/>
  </xdr:twoCellAnchor>
  <xdr:twoCellAnchor>
    <xdr:from>
      <xdr:col>14</xdr:col>
      <xdr:colOff>1211033</xdr:colOff>
      <xdr:row>2</xdr:row>
      <xdr:rowOff>149679</xdr:rowOff>
    </xdr:from>
    <xdr:to>
      <xdr:col>14</xdr:col>
      <xdr:colOff>2168667</xdr:colOff>
      <xdr:row>2</xdr:row>
      <xdr:rowOff>1076321</xdr:rowOff>
    </xdr:to>
    <xdr:grpSp>
      <xdr:nvGrpSpPr>
        <xdr:cNvPr id="4" name="3 Grupo">
          <a:extLst>
            <a:ext uri="{FF2B5EF4-FFF2-40B4-BE49-F238E27FC236}">
              <a16:creationId xmlns:a16="http://schemas.microsoft.com/office/drawing/2014/main" xmlns="" id="{00000000-0008-0000-0200-000004000000}"/>
            </a:ext>
          </a:extLst>
        </xdr:cNvPr>
        <xdr:cNvGrpSpPr/>
      </xdr:nvGrpSpPr>
      <xdr:grpSpPr>
        <a:xfrm>
          <a:off x="17213033" y="330654"/>
          <a:ext cx="957634" cy="926642"/>
          <a:chOff x="16709572" y="381000"/>
          <a:chExt cx="957634" cy="926642"/>
        </a:xfrm>
      </xdr:grpSpPr>
      <xdr:pic>
        <xdr:nvPicPr>
          <xdr:cNvPr id="13" name="12 Imagen" descr="Resultado de imagen para gerencia png">
            <a:hlinkClick xmlns:r="http://schemas.openxmlformats.org/officeDocument/2006/relationships" r:id="rId6"/>
            <a:extLst>
              <a:ext uri="{FF2B5EF4-FFF2-40B4-BE49-F238E27FC236}">
                <a16:creationId xmlns:a16="http://schemas.microsoft.com/office/drawing/2014/main" xmlns="" id="{00000000-0008-0000-0200-00000D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 xmlns:a14="http://schemas.microsoft.com/office/drawing/2010/main" val="0"/>
              </a:ext>
            </a:extLst>
          </a:blip>
          <a:srcRect/>
          <a:stretch>
            <a:fillRect/>
          </a:stretch>
        </xdr:blipFill>
        <xdr:spPr bwMode="auto">
          <a:xfrm>
            <a:off x="16875413" y="381000"/>
            <a:ext cx="677801" cy="435429"/>
          </a:xfrm>
          <a:prstGeom prst="rect">
            <a:avLst/>
          </a:prstGeom>
          <a:noFill/>
          <a:extLst>
            <a:ext uri="{909E8E84-426E-40DD-AFC4-6F175D3DCCD1}">
              <a14:hiddenFill xmlns="" xmlns:a14="http://schemas.microsoft.com/office/drawing/2010/main">
                <a:solidFill>
                  <a:srgbClr val="FFFFFF"/>
                </a:solidFill>
              </a14:hiddenFill>
            </a:ext>
          </a:extLst>
        </xdr:spPr>
      </xdr:pic>
      <xdr:sp macro="" textlink="">
        <xdr:nvSpPr>
          <xdr:cNvPr id="16" name="15 CuadroTexto">
            <a:extLst>
              <a:ext uri="{FF2B5EF4-FFF2-40B4-BE49-F238E27FC236}">
                <a16:creationId xmlns:a16="http://schemas.microsoft.com/office/drawing/2014/main" xmlns="" id="{00000000-0008-0000-0200-000010000000}"/>
              </a:ext>
            </a:extLst>
          </xdr:cNvPr>
          <xdr:cNvSpPr txBox="1"/>
        </xdr:nvSpPr>
        <xdr:spPr>
          <a:xfrm>
            <a:off x="16709572" y="870856"/>
            <a:ext cx="957634"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s-CO" sz="1100" b="1">
                <a:solidFill>
                  <a:srgbClr val="002060"/>
                </a:solidFill>
              </a:rPr>
              <a:t>RESULTADOS</a:t>
            </a:r>
            <a:endParaRPr lang="es-CO" sz="1100" b="1" baseline="0">
              <a:solidFill>
                <a:srgbClr val="002060"/>
              </a:solidFill>
            </a:endParaRPr>
          </a:p>
          <a:p>
            <a:pPr algn="ctr"/>
            <a:r>
              <a:rPr lang="es-CO" sz="1100" b="1" baseline="0">
                <a:solidFill>
                  <a:srgbClr val="002060"/>
                </a:solidFill>
              </a:rPr>
              <a:t>RUTAS</a:t>
            </a:r>
            <a:endParaRPr lang="es-CO" sz="1100" b="1">
              <a:solidFill>
                <a:srgbClr val="002060"/>
              </a:solidFill>
            </a:endParaRPr>
          </a:p>
        </xdr:txBody>
      </xdr:sp>
    </xdr:grpSp>
    <xdr:clientData/>
  </xdr:twoCellAnchor>
  <xdr:twoCellAnchor>
    <xdr:from>
      <xdr:col>8</xdr:col>
      <xdr:colOff>104775</xdr:colOff>
      <xdr:row>305</xdr:row>
      <xdr:rowOff>133350</xdr:rowOff>
    </xdr:from>
    <xdr:to>
      <xdr:col>8</xdr:col>
      <xdr:colOff>2781300</xdr:colOff>
      <xdr:row>305</xdr:row>
      <xdr:rowOff>390526</xdr:rowOff>
    </xdr:to>
    <xdr:sp macro="" textlink="">
      <xdr:nvSpPr>
        <xdr:cNvPr id="17" name="CuadroTexto 16">
          <a:extLst>
            <a:ext uri="{FF2B5EF4-FFF2-40B4-BE49-F238E27FC236}">
              <a16:creationId xmlns:a16="http://schemas.microsoft.com/office/drawing/2014/main" xmlns="" id="{5C6898BE-F264-4005-99B4-41FD78A99EF7}"/>
            </a:ext>
          </a:extLst>
        </xdr:cNvPr>
        <xdr:cNvSpPr txBox="1"/>
      </xdr:nvSpPr>
      <xdr:spPr>
        <a:xfrm>
          <a:off x="4972050" y="154066875"/>
          <a:ext cx="2676525"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s-CO" sz="1100">
              <a:solidFill>
                <a:srgbClr val="002060"/>
              </a:solidFill>
              <a:effectLst/>
              <a:latin typeface="+mn-lt"/>
              <a:ea typeface="+mn-ea"/>
              <a:cs typeface="+mn-cs"/>
            </a:rPr>
            <a:t>Transformación Digital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158349</xdr:colOff>
      <xdr:row>30</xdr:row>
      <xdr:rowOff>9522</xdr:rowOff>
    </xdr:from>
    <xdr:to>
      <xdr:col>16</xdr:col>
      <xdr:colOff>140349</xdr:colOff>
      <xdr:row>48</xdr:row>
      <xdr:rowOff>34835</xdr:rowOff>
    </xdr:to>
    <xdr:graphicFrame macro="">
      <xdr:nvGraphicFramePr>
        <xdr:cNvPr id="2" name="Gráfico 1">
          <a:extLst>
            <a:ext uri="{FF2B5EF4-FFF2-40B4-BE49-F238E27FC236}">
              <a16:creationId xmlns:a16="http://schemas.microsoft.com/office/drawing/2014/main" xmlns=""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158750</xdr:colOff>
      <xdr:row>54</xdr:row>
      <xdr:rowOff>83342</xdr:rowOff>
    </xdr:from>
    <xdr:to>
      <xdr:col>16</xdr:col>
      <xdr:colOff>698500</xdr:colOff>
      <xdr:row>72</xdr:row>
      <xdr:rowOff>158749</xdr:rowOff>
    </xdr:to>
    <xdr:graphicFrame macro="">
      <xdr:nvGraphicFramePr>
        <xdr:cNvPr id="3" name="Gráfico 2">
          <a:extLst>
            <a:ext uri="{FF2B5EF4-FFF2-40B4-BE49-F238E27FC236}">
              <a16:creationId xmlns:a16="http://schemas.microsoft.com/office/drawing/2014/main" xmlns=""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431271</xdr:colOff>
      <xdr:row>77</xdr:row>
      <xdr:rowOff>61119</xdr:rowOff>
    </xdr:from>
    <xdr:to>
      <xdr:col>16</xdr:col>
      <xdr:colOff>579437</xdr:colOff>
      <xdr:row>95</xdr:row>
      <xdr:rowOff>82466</xdr:rowOff>
    </xdr:to>
    <xdr:graphicFrame macro="">
      <xdr:nvGraphicFramePr>
        <xdr:cNvPr id="4" name="Gráfico 3">
          <a:extLst>
            <a:ext uri="{FF2B5EF4-FFF2-40B4-BE49-F238E27FC236}">
              <a16:creationId xmlns:a16="http://schemas.microsoft.com/office/drawing/2014/main" xmlns=""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59532</xdr:colOff>
      <xdr:row>7</xdr:row>
      <xdr:rowOff>59533</xdr:rowOff>
    </xdr:from>
    <xdr:to>
      <xdr:col>16</xdr:col>
      <xdr:colOff>41532</xdr:colOff>
      <xdr:row>24</xdr:row>
      <xdr:rowOff>127000</xdr:rowOff>
    </xdr:to>
    <xdr:graphicFrame macro="">
      <xdr:nvGraphicFramePr>
        <xdr:cNvPr id="5" name="Gráfico 4">
          <a:extLst>
            <a:ext uri="{FF2B5EF4-FFF2-40B4-BE49-F238E27FC236}">
              <a16:creationId xmlns:a16="http://schemas.microsoft.com/office/drawing/2014/main" xmlns=""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682626</xdr:colOff>
      <xdr:row>101</xdr:row>
      <xdr:rowOff>109801</xdr:rowOff>
    </xdr:from>
    <xdr:to>
      <xdr:col>18</xdr:col>
      <xdr:colOff>261937</xdr:colOff>
      <xdr:row>122</xdr:row>
      <xdr:rowOff>5289</xdr:rowOff>
    </xdr:to>
    <xdr:graphicFrame macro="">
      <xdr:nvGraphicFramePr>
        <xdr:cNvPr id="7" name="Gráfico 6">
          <a:extLst>
            <a:ext uri="{FF2B5EF4-FFF2-40B4-BE49-F238E27FC236}">
              <a16:creationId xmlns:a16="http://schemas.microsoft.com/office/drawing/2014/main" xmlns=""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128</xdr:row>
      <xdr:rowOff>59531</xdr:rowOff>
    </xdr:from>
    <xdr:to>
      <xdr:col>17</xdr:col>
      <xdr:colOff>23812</xdr:colOff>
      <xdr:row>147</xdr:row>
      <xdr:rowOff>107156</xdr:rowOff>
    </xdr:to>
    <xdr:graphicFrame macro="">
      <xdr:nvGraphicFramePr>
        <xdr:cNvPr id="8" name="Gráfico 7">
          <a:extLst>
            <a:ext uri="{FF2B5EF4-FFF2-40B4-BE49-F238E27FC236}">
              <a16:creationId xmlns:a16="http://schemas.microsoft.com/office/drawing/2014/main" xmlns=""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158750</xdr:colOff>
      <xdr:row>151</xdr:row>
      <xdr:rowOff>0</xdr:rowOff>
    </xdr:from>
    <xdr:to>
      <xdr:col>16</xdr:col>
      <xdr:colOff>211667</xdr:colOff>
      <xdr:row>169</xdr:row>
      <xdr:rowOff>169333</xdr:rowOff>
    </xdr:to>
    <xdr:graphicFrame macro="">
      <xdr:nvGraphicFramePr>
        <xdr:cNvPr id="9" name="Gráfico 8">
          <a:extLst>
            <a:ext uri="{FF2B5EF4-FFF2-40B4-BE49-F238E27FC236}">
              <a16:creationId xmlns:a16="http://schemas.microsoft.com/office/drawing/2014/main" xmlns=""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210343</xdr:colOff>
      <xdr:row>174</xdr:row>
      <xdr:rowOff>68789</xdr:rowOff>
    </xdr:from>
    <xdr:to>
      <xdr:col>19</xdr:col>
      <xdr:colOff>210343</xdr:colOff>
      <xdr:row>194</xdr:row>
      <xdr:rowOff>47624</xdr:rowOff>
    </xdr:to>
    <xdr:graphicFrame macro="">
      <xdr:nvGraphicFramePr>
        <xdr:cNvPr id="15" name="Gráfico 14">
          <a:extLst>
            <a:ext uri="{FF2B5EF4-FFF2-40B4-BE49-F238E27FC236}">
              <a16:creationId xmlns:a16="http://schemas.microsoft.com/office/drawing/2014/main" xmlns="" id="{00000000-0008-0000-0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8</xdr:col>
      <xdr:colOff>384022</xdr:colOff>
      <xdr:row>1</xdr:row>
      <xdr:rowOff>129054</xdr:rowOff>
    </xdr:from>
    <xdr:to>
      <xdr:col>13</xdr:col>
      <xdr:colOff>52797</xdr:colOff>
      <xdr:row>1</xdr:row>
      <xdr:rowOff>1074963</xdr:rowOff>
    </xdr:to>
    <xdr:pic>
      <xdr:nvPicPr>
        <xdr:cNvPr id="13" name="Imagen 12">
          <a:extLst>
            <a:ext uri="{FF2B5EF4-FFF2-40B4-BE49-F238E27FC236}">
              <a16:creationId xmlns:a16="http://schemas.microsoft.com/office/drawing/2014/main" xmlns="" id="{00000000-0008-0000-0300-00000D000000}"/>
            </a:ext>
          </a:extLst>
        </xdr:cNvPr>
        <xdr:cNvPicPr>
          <a:picLocks noChangeAspect="1"/>
        </xdr:cNvPicPr>
      </xdr:nvPicPr>
      <xdr:blipFill>
        <a:blip xmlns:r="http://schemas.openxmlformats.org/officeDocument/2006/relationships" r:embed="rId9" cstate="print">
          <a:extLst>
            <a:ext uri="{28A0092B-C50C-407E-A947-70E740481C1C}">
              <a14:useLocalDpi xmlns="" xmlns:a14="http://schemas.microsoft.com/office/drawing/2010/main" val="0"/>
            </a:ext>
          </a:extLst>
        </a:blip>
        <a:stretch>
          <a:fillRect/>
        </a:stretch>
      </xdr:blipFill>
      <xdr:spPr>
        <a:xfrm>
          <a:off x="5119308" y="224304"/>
          <a:ext cx="3478775" cy="945909"/>
        </a:xfrm>
        <a:prstGeom prst="rect">
          <a:avLst/>
        </a:prstGeom>
      </xdr:spPr>
    </xdr:pic>
    <xdr:clientData/>
  </xdr:twoCellAnchor>
  <xdr:twoCellAnchor>
    <xdr:from>
      <xdr:col>17</xdr:col>
      <xdr:colOff>404806</xdr:colOff>
      <xdr:row>1</xdr:row>
      <xdr:rowOff>154783</xdr:rowOff>
    </xdr:from>
    <xdr:to>
      <xdr:col>18</xdr:col>
      <xdr:colOff>273837</xdr:colOff>
      <xdr:row>1</xdr:row>
      <xdr:rowOff>995203</xdr:rowOff>
    </xdr:to>
    <xdr:grpSp>
      <xdr:nvGrpSpPr>
        <xdr:cNvPr id="6" name="5 Grupo">
          <a:extLst>
            <a:ext uri="{FF2B5EF4-FFF2-40B4-BE49-F238E27FC236}">
              <a16:creationId xmlns:a16="http://schemas.microsoft.com/office/drawing/2014/main" xmlns="" id="{00000000-0008-0000-0300-000006000000}"/>
            </a:ext>
          </a:extLst>
        </xdr:cNvPr>
        <xdr:cNvGrpSpPr/>
      </xdr:nvGrpSpPr>
      <xdr:grpSpPr>
        <a:xfrm>
          <a:off x="12053881" y="250033"/>
          <a:ext cx="631031" cy="840420"/>
          <a:chOff x="11751469" y="226221"/>
          <a:chExt cx="631031" cy="840420"/>
        </a:xfrm>
      </xdr:grpSpPr>
      <xdr:pic>
        <xdr:nvPicPr>
          <xdr:cNvPr id="14" name="13 Imagen" descr="Resultado de imagen para gerencia png">
            <a:hlinkClick xmlns:r="http://schemas.openxmlformats.org/officeDocument/2006/relationships" r:id="rId10"/>
            <a:extLst>
              <a:ext uri="{FF2B5EF4-FFF2-40B4-BE49-F238E27FC236}">
                <a16:creationId xmlns:a16="http://schemas.microsoft.com/office/drawing/2014/main" xmlns="" id="{00000000-0008-0000-0300-00000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 xmlns:a14="http://schemas.microsoft.com/office/drawing/2010/main" val="0"/>
              </a:ext>
            </a:extLst>
          </a:blip>
          <a:srcRect/>
          <a:stretch>
            <a:fillRect/>
          </a:stretch>
        </xdr:blipFill>
        <xdr:spPr bwMode="auto">
          <a:xfrm>
            <a:off x="11751469" y="226221"/>
            <a:ext cx="631031" cy="616851"/>
          </a:xfrm>
          <a:prstGeom prst="rect">
            <a:avLst/>
          </a:prstGeom>
          <a:noFill/>
          <a:extLst>
            <a:ext uri="{909E8E84-426E-40DD-AFC4-6F175D3DCCD1}">
              <a14:hiddenFill xmlns="" xmlns:a14="http://schemas.microsoft.com/office/drawing/2010/main">
                <a:solidFill>
                  <a:srgbClr val="FFFFFF"/>
                </a:solidFill>
              </a14:hiddenFill>
            </a:ext>
          </a:extLst>
        </xdr:spPr>
      </xdr:pic>
      <xdr:sp macro="" textlink="">
        <xdr:nvSpPr>
          <xdr:cNvPr id="18" name="17 CuadroTexto">
            <a:extLst>
              <a:ext uri="{FF2B5EF4-FFF2-40B4-BE49-F238E27FC236}">
                <a16:creationId xmlns:a16="http://schemas.microsoft.com/office/drawing/2014/main" xmlns="" id="{00000000-0008-0000-0300-000012000000}"/>
              </a:ext>
            </a:extLst>
          </xdr:cNvPr>
          <xdr:cNvSpPr txBox="1"/>
        </xdr:nvSpPr>
        <xdr:spPr>
          <a:xfrm>
            <a:off x="11858625" y="833436"/>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18</xdr:col>
      <xdr:colOff>594146</xdr:colOff>
      <xdr:row>1</xdr:row>
      <xdr:rowOff>178594</xdr:rowOff>
    </xdr:from>
    <xdr:to>
      <xdr:col>19</xdr:col>
      <xdr:colOff>649229</xdr:colOff>
      <xdr:row>1</xdr:row>
      <xdr:rowOff>1040826</xdr:rowOff>
    </xdr:to>
    <xdr:grpSp>
      <xdr:nvGrpSpPr>
        <xdr:cNvPr id="10" name="9 Grupo">
          <a:extLst>
            <a:ext uri="{FF2B5EF4-FFF2-40B4-BE49-F238E27FC236}">
              <a16:creationId xmlns:a16="http://schemas.microsoft.com/office/drawing/2014/main" xmlns="" id="{00000000-0008-0000-0300-00000A000000}"/>
            </a:ext>
          </a:extLst>
        </xdr:cNvPr>
        <xdr:cNvGrpSpPr/>
      </xdr:nvGrpSpPr>
      <xdr:grpSpPr>
        <a:xfrm>
          <a:off x="13005221" y="273844"/>
          <a:ext cx="817083" cy="862232"/>
          <a:chOff x="12786151" y="285750"/>
          <a:chExt cx="817083" cy="862232"/>
        </a:xfrm>
      </xdr:grpSpPr>
      <xdr:pic>
        <xdr:nvPicPr>
          <xdr:cNvPr id="17" name="16 Imagen" descr="Resultado de imagen para gerencia png">
            <a:hlinkClick xmlns:r="http://schemas.openxmlformats.org/officeDocument/2006/relationships" r:id="rId12"/>
            <a:extLst>
              <a:ext uri="{FF2B5EF4-FFF2-40B4-BE49-F238E27FC236}">
                <a16:creationId xmlns:a16="http://schemas.microsoft.com/office/drawing/2014/main" xmlns="" id="{00000000-0008-0000-0300-000011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 xmlns:a14="http://schemas.microsoft.com/office/drawing/2010/main" val="0"/>
              </a:ext>
            </a:extLst>
          </a:blip>
          <a:srcRect/>
          <a:stretch>
            <a:fillRect/>
          </a:stretch>
        </xdr:blipFill>
        <xdr:spPr bwMode="auto">
          <a:xfrm>
            <a:off x="12834939" y="285750"/>
            <a:ext cx="750094" cy="481871"/>
          </a:xfrm>
          <a:prstGeom prst="rect">
            <a:avLst/>
          </a:prstGeom>
          <a:noFill/>
          <a:extLst>
            <a:ext uri="{909E8E84-426E-40DD-AFC4-6F175D3DCCD1}">
              <a14:hiddenFill xmlns="" xmlns:a14="http://schemas.microsoft.com/office/drawing/2010/main">
                <a:solidFill>
                  <a:srgbClr val="FFFFFF"/>
                </a:solidFill>
              </a14:hiddenFill>
            </a:ext>
          </a:extLst>
        </xdr:spPr>
      </xdr:pic>
      <xdr:sp macro="" textlink="">
        <xdr:nvSpPr>
          <xdr:cNvPr id="19" name="18 CuadroTexto">
            <a:extLst>
              <a:ext uri="{FF2B5EF4-FFF2-40B4-BE49-F238E27FC236}">
                <a16:creationId xmlns:a16="http://schemas.microsoft.com/office/drawing/2014/main" xmlns="" id="{00000000-0008-0000-0300-000013000000}"/>
              </a:ext>
            </a:extLst>
          </xdr:cNvPr>
          <xdr:cNvSpPr txBox="1"/>
        </xdr:nvSpPr>
        <xdr:spPr>
          <a:xfrm>
            <a:off x="12786151" y="773905"/>
            <a:ext cx="817083"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RESULTADOS</a:t>
            </a:r>
          </a:p>
          <a:p>
            <a:pPr algn="ctr"/>
            <a:r>
              <a:rPr lang="es-CO" sz="900" b="1">
                <a:solidFill>
                  <a:srgbClr val="002060"/>
                </a:solidFill>
              </a:rPr>
              <a:t>RUTAS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752480</xdr:colOff>
      <xdr:row>1</xdr:row>
      <xdr:rowOff>185873</xdr:rowOff>
    </xdr:from>
    <xdr:to>
      <xdr:col>8</xdr:col>
      <xdr:colOff>656171</xdr:colOff>
      <xdr:row>1</xdr:row>
      <xdr:rowOff>1132400</xdr:rowOff>
    </xdr:to>
    <xdr:pic>
      <xdr:nvPicPr>
        <xdr:cNvPr id="5" name="Imagen 4">
          <a:extLst>
            <a:ext uri="{FF2B5EF4-FFF2-40B4-BE49-F238E27FC236}">
              <a16:creationId xmlns:a16="http://schemas.microsoft.com/office/drawing/2014/main" xmlns=""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3288511" y="281123"/>
          <a:ext cx="3261254" cy="946527"/>
        </a:xfrm>
        <a:prstGeom prst="rect">
          <a:avLst/>
        </a:prstGeom>
      </xdr:spPr>
    </xdr:pic>
    <xdr:clientData/>
  </xdr:twoCellAnchor>
  <xdr:twoCellAnchor>
    <xdr:from>
      <xdr:col>10</xdr:col>
      <xdr:colOff>625743</xdr:colOff>
      <xdr:row>1</xdr:row>
      <xdr:rowOff>333374</xdr:rowOff>
    </xdr:from>
    <xdr:to>
      <xdr:col>11</xdr:col>
      <xdr:colOff>367835</xdr:colOff>
      <xdr:row>1</xdr:row>
      <xdr:rowOff>1041507</xdr:rowOff>
    </xdr:to>
    <xdr:grpSp>
      <xdr:nvGrpSpPr>
        <xdr:cNvPr id="2" name="1 Grupo">
          <a:extLst>
            <a:ext uri="{FF2B5EF4-FFF2-40B4-BE49-F238E27FC236}">
              <a16:creationId xmlns:a16="http://schemas.microsoft.com/office/drawing/2014/main" xmlns="" id="{00000000-0008-0000-0400-000002000000}"/>
            </a:ext>
          </a:extLst>
        </xdr:cNvPr>
        <xdr:cNvGrpSpPr/>
      </xdr:nvGrpSpPr>
      <xdr:grpSpPr>
        <a:xfrm>
          <a:off x="8026668" y="428624"/>
          <a:ext cx="504092" cy="708133"/>
          <a:chOff x="8221927" y="321470"/>
          <a:chExt cx="504092" cy="708133"/>
        </a:xfrm>
      </xdr:grpSpPr>
      <xdr:pic>
        <xdr:nvPicPr>
          <xdr:cNvPr id="7" name="6 Imagen">
            <a:hlinkClick xmlns:r="http://schemas.openxmlformats.org/officeDocument/2006/relationships" r:id="rId2"/>
            <a:extLst>
              <a:ext uri="{FF2B5EF4-FFF2-40B4-BE49-F238E27FC236}">
                <a16:creationId xmlns:a16="http://schemas.microsoft.com/office/drawing/2014/main" xmlns="" id="{00000000-0008-0000-0400-000007000000}"/>
              </a:ext>
            </a:extLst>
          </xdr:cNvPr>
          <xdr:cNvPicPr>
            <a:picLocks noChangeAspect="1"/>
          </xdr:cNvPicPr>
        </xdr:nvPicPr>
        <xdr:blipFill>
          <a:blip xmlns:r="http://schemas.openxmlformats.org/officeDocument/2006/relationships" r:embed="rId3" cstate="print"/>
          <a:stretch>
            <a:fillRect/>
          </a:stretch>
        </xdr:blipFill>
        <xdr:spPr>
          <a:xfrm>
            <a:off x="8221927" y="321470"/>
            <a:ext cx="473239" cy="461697"/>
          </a:xfrm>
          <a:prstGeom prst="rect">
            <a:avLst/>
          </a:prstGeom>
        </xdr:spPr>
      </xdr:pic>
      <xdr:sp macro="" textlink="">
        <xdr:nvSpPr>
          <xdr:cNvPr id="18" name="17 CuadroTexto">
            <a:extLst>
              <a:ext uri="{FF2B5EF4-FFF2-40B4-BE49-F238E27FC236}">
                <a16:creationId xmlns:a16="http://schemas.microsoft.com/office/drawing/2014/main" xmlns="" id="{00000000-0008-0000-0400-000012000000}"/>
              </a:ext>
            </a:extLst>
          </xdr:cNvPr>
          <xdr:cNvSpPr txBox="1"/>
        </xdr:nvSpPr>
        <xdr:spPr>
          <a:xfrm>
            <a:off x="8233833" y="796398"/>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11</xdr:col>
      <xdr:colOff>538430</xdr:colOff>
      <xdr:row>1</xdr:row>
      <xdr:rowOff>211665</xdr:rowOff>
    </xdr:from>
    <xdr:to>
      <xdr:col>12</xdr:col>
      <xdr:colOff>438919</xdr:colOff>
      <xdr:row>1</xdr:row>
      <xdr:rowOff>1046801</xdr:rowOff>
    </xdr:to>
    <xdr:grpSp>
      <xdr:nvGrpSpPr>
        <xdr:cNvPr id="3" name="2 Grupo">
          <a:extLst>
            <a:ext uri="{FF2B5EF4-FFF2-40B4-BE49-F238E27FC236}">
              <a16:creationId xmlns:a16="http://schemas.microsoft.com/office/drawing/2014/main" xmlns="" id="{00000000-0008-0000-0400-000003000000}"/>
            </a:ext>
          </a:extLst>
        </xdr:cNvPr>
        <xdr:cNvGrpSpPr/>
      </xdr:nvGrpSpPr>
      <xdr:grpSpPr>
        <a:xfrm>
          <a:off x="8701355" y="306915"/>
          <a:ext cx="662489" cy="835136"/>
          <a:chOff x="8860896" y="247385"/>
          <a:chExt cx="662489" cy="835136"/>
        </a:xfrm>
      </xdr:grpSpPr>
      <xdr:pic>
        <xdr:nvPicPr>
          <xdr:cNvPr id="20" name="19 Imagen" descr="Resultado de imagen para gerencia png">
            <a:hlinkClick xmlns:r="http://schemas.openxmlformats.org/officeDocument/2006/relationships" r:id="rId4"/>
            <a:extLst>
              <a:ext uri="{FF2B5EF4-FFF2-40B4-BE49-F238E27FC236}">
                <a16:creationId xmlns:a16="http://schemas.microsoft.com/office/drawing/2014/main" xmlns="" id="{00000000-0008-0000-0400-000014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 xmlns:a14="http://schemas.microsoft.com/office/drawing/2010/main" val="0"/>
              </a:ext>
            </a:extLst>
          </a:blip>
          <a:srcRect/>
          <a:stretch>
            <a:fillRect/>
          </a:stretch>
        </xdr:blipFill>
        <xdr:spPr bwMode="auto">
          <a:xfrm>
            <a:off x="8936302" y="247385"/>
            <a:ext cx="566209" cy="587108"/>
          </a:xfrm>
          <a:prstGeom prst="rect">
            <a:avLst/>
          </a:prstGeom>
          <a:noFill/>
          <a:extLst>
            <a:ext uri="{909E8E84-426E-40DD-AFC4-6F175D3DCCD1}">
              <a14:hiddenFill xmlns="" xmlns:a14="http://schemas.microsoft.com/office/drawing/2010/main">
                <a:solidFill>
                  <a:srgbClr val="FFFFFF"/>
                </a:solidFill>
              </a14:hiddenFill>
            </a:ext>
          </a:extLst>
        </xdr:spPr>
      </xdr:pic>
      <xdr:sp macro="" textlink="">
        <xdr:nvSpPr>
          <xdr:cNvPr id="21" name="20 CuadroTexto">
            <a:extLst>
              <a:ext uri="{FF2B5EF4-FFF2-40B4-BE49-F238E27FC236}">
                <a16:creationId xmlns:a16="http://schemas.microsoft.com/office/drawing/2014/main" xmlns="" id="{00000000-0008-0000-0400-000015000000}"/>
              </a:ext>
            </a:extLst>
          </xdr:cNvPr>
          <xdr:cNvSpPr txBox="1"/>
        </xdr:nvSpPr>
        <xdr:spPr>
          <a:xfrm>
            <a:off x="8860896" y="849316"/>
            <a:ext cx="66248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GRÁFICAS</a:t>
            </a:r>
          </a:p>
        </xdr:txBody>
      </xdr:sp>
    </xdr:grpSp>
    <xdr:clientData/>
  </xdr:twoCellAnchor>
  <xdr:twoCellAnchor>
    <xdr:from>
      <xdr:col>12</xdr:col>
      <xdr:colOff>533088</xdr:colOff>
      <xdr:row>1</xdr:row>
      <xdr:rowOff>289717</xdr:rowOff>
    </xdr:from>
    <xdr:to>
      <xdr:col>12</xdr:col>
      <xdr:colOff>1241423</xdr:colOff>
      <xdr:row>1</xdr:row>
      <xdr:rowOff>1079193</xdr:rowOff>
    </xdr:to>
    <xdr:grpSp>
      <xdr:nvGrpSpPr>
        <xdr:cNvPr id="4" name="3 Grupo">
          <a:extLst>
            <a:ext uri="{FF2B5EF4-FFF2-40B4-BE49-F238E27FC236}">
              <a16:creationId xmlns:a16="http://schemas.microsoft.com/office/drawing/2014/main" xmlns="" id="{00000000-0008-0000-0400-000004000000}"/>
            </a:ext>
          </a:extLst>
        </xdr:cNvPr>
        <xdr:cNvGrpSpPr/>
      </xdr:nvGrpSpPr>
      <xdr:grpSpPr>
        <a:xfrm>
          <a:off x="9458013" y="384967"/>
          <a:ext cx="708335" cy="789476"/>
          <a:chOff x="9617554" y="349249"/>
          <a:chExt cx="708335" cy="789476"/>
        </a:xfrm>
      </xdr:grpSpPr>
      <xdr:pic>
        <xdr:nvPicPr>
          <xdr:cNvPr id="16" name="15 Imagen" descr="Resultado de imagen para acciones png">
            <a:hlinkClick xmlns:r="http://schemas.openxmlformats.org/officeDocument/2006/relationships" r:id="rId6"/>
            <a:extLst>
              <a:ext uri="{FF2B5EF4-FFF2-40B4-BE49-F238E27FC236}">
                <a16:creationId xmlns:a16="http://schemas.microsoft.com/office/drawing/2014/main" xmlns="" id="{00000000-0008-0000-0400-000010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 xmlns:a14="http://schemas.microsoft.com/office/drawing/2010/main" val="0"/>
              </a:ext>
            </a:extLst>
          </a:blip>
          <a:srcRect/>
          <a:stretch>
            <a:fillRect/>
          </a:stretch>
        </xdr:blipFill>
        <xdr:spPr bwMode="auto">
          <a:xfrm>
            <a:off x="9710209" y="349249"/>
            <a:ext cx="510989" cy="381001"/>
          </a:xfrm>
          <a:prstGeom prst="rect">
            <a:avLst/>
          </a:prstGeom>
          <a:noFill/>
          <a:extLst>
            <a:ext uri="{909E8E84-426E-40DD-AFC4-6F175D3DCCD1}">
              <a14:hiddenFill xmlns="" xmlns:a14="http://schemas.microsoft.com/office/drawing/2010/main">
                <a:solidFill>
                  <a:srgbClr val="FFFFFF"/>
                </a:solidFill>
              </a14:hiddenFill>
            </a:ext>
          </a:extLst>
        </xdr:spPr>
      </xdr:pic>
      <xdr:sp macro="" textlink="">
        <xdr:nvSpPr>
          <xdr:cNvPr id="22" name="21 CuadroTexto">
            <a:extLst>
              <a:ext uri="{FF2B5EF4-FFF2-40B4-BE49-F238E27FC236}">
                <a16:creationId xmlns:a16="http://schemas.microsoft.com/office/drawing/2014/main" xmlns="" id="{00000000-0008-0000-0400-000016000000}"/>
              </a:ext>
            </a:extLst>
          </xdr:cNvPr>
          <xdr:cNvSpPr txBox="1"/>
        </xdr:nvSpPr>
        <xdr:spPr>
          <a:xfrm>
            <a:off x="9617554" y="764648"/>
            <a:ext cx="708335"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DISEÑO DE</a:t>
            </a:r>
          </a:p>
          <a:p>
            <a:pPr algn="ctr"/>
            <a:r>
              <a:rPr lang="es-CO" sz="900" b="1">
                <a:solidFill>
                  <a:srgbClr val="002060"/>
                </a:solidFill>
              </a:rPr>
              <a:t>ACCIONES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402167</xdr:colOff>
      <xdr:row>13</xdr:row>
      <xdr:rowOff>42334</xdr:rowOff>
    </xdr:from>
    <xdr:to>
      <xdr:col>3</xdr:col>
      <xdr:colOff>910167</xdr:colOff>
      <xdr:row>13</xdr:row>
      <xdr:rowOff>331260</xdr:rowOff>
    </xdr:to>
    <xdr:sp macro="" textlink="">
      <xdr:nvSpPr>
        <xdr:cNvPr id="3" name="Flecha: a la derecha 2">
          <a:hlinkClick xmlns:r="http://schemas.openxmlformats.org/officeDocument/2006/relationships" r:id="rId1"/>
          <a:extLst>
            <a:ext uri="{FF2B5EF4-FFF2-40B4-BE49-F238E27FC236}">
              <a16:creationId xmlns:a16="http://schemas.microsoft.com/office/drawing/2014/main" xmlns="" id="{00000000-0008-0000-0500-000003000000}"/>
            </a:ext>
          </a:extLst>
        </xdr:cNvPr>
        <xdr:cNvSpPr/>
      </xdr:nvSpPr>
      <xdr:spPr>
        <a:xfrm>
          <a:off x="931334" y="3862917"/>
          <a:ext cx="508000" cy="288926"/>
        </a:xfrm>
        <a:prstGeom prst="rightArrow">
          <a:avLst/>
        </a:prstGeom>
        <a:solidFill>
          <a:schemeClr val="accent4">
            <a:lumMod val="40000"/>
            <a:lumOff val="60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000" b="1">
              <a:solidFill>
                <a:sysClr val="windowText" lastClr="000000"/>
              </a:solidFill>
            </a:rPr>
            <a:t>IR</a:t>
          </a:r>
        </a:p>
      </xdr:txBody>
    </xdr:sp>
    <xdr:clientData/>
  </xdr:twoCellAnchor>
  <xdr:twoCellAnchor editAs="oneCell">
    <xdr:from>
      <xdr:col>9</xdr:col>
      <xdr:colOff>343962</xdr:colOff>
      <xdr:row>1</xdr:row>
      <xdr:rowOff>47795</xdr:rowOff>
    </xdr:from>
    <xdr:to>
      <xdr:col>11</xdr:col>
      <xdr:colOff>1264712</xdr:colOff>
      <xdr:row>1</xdr:row>
      <xdr:rowOff>1034524</xdr:rowOff>
    </xdr:to>
    <xdr:pic>
      <xdr:nvPicPr>
        <xdr:cNvPr id="6" name="Imagen 5">
          <a:extLst>
            <a:ext uri="{FF2B5EF4-FFF2-40B4-BE49-F238E27FC236}">
              <a16:creationId xmlns:a16="http://schemas.microsoft.com/office/drawing/2014/main" xmlns="" id="{00000000-0008-0000-0500-000006000000}"/>
            </a:ext>
          </a:extLst>
        </xdr:cNvPr>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5951806" y="154951"/>
          <a:ext cx="3373437" cy="986729"/>
        </a:xfrm>
        <a:prstGeom prst="rect">
          <a:avLst/>
        </a:prstGeom>
      </xdr:spPr>
    </xdr:pic>
    <xdr:clientData/>
  </xdr:twoCellAnchor>
  <xdr:twoCellAnchor>
    <xdr:from>
      <xdr:col>13</xdr:col>
      <xdr:colOff>1976437</xdr:colOff>
      <xdr:row>1</xdr:row>
      <xdr:rowOff>130972</xdr:rowOff>
    </xdr:from>
    <xdr:to>
      <xdr:col>15</xdr:col>
      <xdr:colOff>95251</xdr:colOff>
      <xdr:row>1</xdr:row>
      <xdr:rowOff>911861</xdr:rowOff>
    </xdr:to>
    <xdr:grpSp>
      <xdr:nvGrpSpPr>
        <xdr:cNvPr id="2" name="1 Grupo">
          <a:extLst>
            <a:ext uri="{FF2B5EF4-FFF2-40B4-BE49-F238E27FC236}">
              <a16:creationId xmlns:a16="http://schemas.microsoft.com/office/drawing/2014/main" xmlns="" id="{00000000-0008-0000-0500-000002000000}"/>
            </a:ext>
          </a:extLst>
        </xdr:cNvPr>
        <xdr:cNvGrpSpPr/>
      </xdr:nvGrpSpPr>
      <xdr:grpSpPr>
        <a:xfrm>
          <a:off x="12472987" y="235747"/>
          <a:ext cx="566739" cy="780889"/>
          <a:chOff x="12489656" y="238128"/>
          <a:chExt cx="571501" cy="780889"/>
        </a:xfrm>
      </xdr:grpSpPr>
      <xdr:pic>
        <xdr:nvPicPr>
          <xdr:cNvPr id="11" name="10 Imagen" descr="Resultado de imagen para gerencia png">
            <a:hlinkClick xmlns:r="http://schemas.openxmlformats.org/officeDocument/2006/relationships" r:id="rId3"/>
            <a:extLst>
              <a:ext uri="{FF2B5EF4-FFF2-40B4-BE49-F238E27FC236}">
                <a16:creationId xmlns:a16="http://schemas.microsoft.com/office/drawing/2014/main" xmlns="" id="{00000000-0008-0000-0500-00000B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 xmlns:a14="http://schemas.microsoft.com/office/drawing/2010/main" val="0"/>
              </a:ext>
            </a:extLst>
          </a:blip>
          <a:srcRect/>
          <a:stretch>
            <a:fillRect/>
          </a:stretch>
        </xdr:blipFill>
        <xdr:spPr bwMode="auto">
          <a:xfrm>
            <a:off x="12489656" y="238128"/>
            <a:ext cx="571501" cy="558658"/>
          </a:xfrm>
          <a:prstGeom prst="rect">
            <a:avLst/>
          </a:prstGeom>
          <a:noFill/>
          <a:extLst>
            <a:ext uri="{909E8E84-426E-40DD-AFC4-6F175D3DCCD1}">
              <a14:hiddenFill xmlns="" xmlns:a14="http://schemas.microsoft.com/office/drawing/2010/main">
                <a:solidFill>
                  <a:srgbClr val="FFFFFF"/>
                </a:solidFill>
              </a14:hiddenFill>
            </a:ext>
          </a:extLst>
        </xdr:spPr>
      </xdr:pic>
      <xdr:sp macro="" textlink="">
        <xdr:nvSpPr>
          <xdr:cNvPr id="15" name="14 CuadroTexto">
            <a:extLst>
              <a:ext uri="{FF2B5EF4-FFF2-40B4-BE49-F238E27FC236}">
                <a16:creationId xmlns:a16="http://schemas.microsoft.com/office/drawing/2014/main" xmlns="" id="{00000000-0008-0000-0500-00000F000000}"/>
              </a:ext>
            </a:extLst>
          </xdr:cNvPr>
          <xdr:cNvSpPr txBox="1"/>
        </xdr:nvSpPr>
        <xdr:spPr>
          <a:xfrm>
            <a:off x="12561094" y="785812"/>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15</xdr:col>
      <xdr:colOff>511968</xdr:colOff>
      <xdr:row>1</xdr:row>
      <xdr:rowOff>83345</xdr:rowOff>
    </xdr:from>
    <xdr:to>
      <xdr:col>15</xdr:col>
      <xdr:colOff>1044678</xdr:colOff>
      <xdr:row>1</xdr:row>
      <xdr:rowOff>1017015</xdr:rowOff>
    </xdr:to>
    <xdr:grpSp>
      <xdr:nvGrpSpPr>
        <xdr:cNvPr id="4" name="3 Grupo">
          <a:extLst>
            <a:ext uri="{FF2B5EF4-FFF2-40B4-BE49-F238E27FC236}">
              <a16:creationId xmlns:a16="http://schemas.microsoft.com/office/drawing/2014/main" xmlns="" id="{00000000-0008-0000-0500-000004000000}"/>
            </a:ext>
          </a:extLst>
        </xdr:cNvPr>
        <xdr:cNvGrpSpPr/>
      </xdr:nvGrpSpPr>
      <xdr:grpSpPr>
        <a:xfrm>
          <a:off x="13456443" y="188120"/>
          <a:ext cx="532710" cy="933670"/>
          <a:chOff x="13477874" y="190501"/>
          <a:chExt cx="532710" cy="933670"/>
        </a:xfrm>
      </xdr:grpSpPr>
      <xdr:pic>
        <xdr:nvPicPr>
          <xdr:cNvPr id="14" name="13 Imagen" descr="Resultado de imagen para filtro png">
            <a:hlinkClick xmlns:r="http://schemas.openxmlformats.org/officeDocument/2006/relationships" r:id="rId5"/>
            <a:extLst>
              <a:ext uri="{FF2B5EF4-FFF2-40B4-BE49-F238E27FC236}">
                <a16:creationId xmlns:a16="http://schemas.microsoft.com/office/drawing/2014/main" xmlns="" id="{00000000-0008-0000-0500-00000E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 xmlns:a14="http://schemas.microsoft.com/office/drawing/2010/main" val="0"/>
              </a:ext>
            </a:extLst>
          </a:blip>
          <a:srcRect/>
          <a:stretch>
            <a:fillRect/>
          </a:stretch>
        </xdr:blipFill>
        <xdr:spPr bwMode="auto">
          <a:xfrm>
            <a:off x="13515660" y="190501"/>
            <a:ext cx="446016" cy="547687"/>
          </a:xfrm>
          <a:prstGeom prst="rect">
            <a:avLst/>
          </a:prstGeom>
          <a:noFill/>
          <a:extLst>
            <a:ext uri="{909E8E84-426E-40DD-AFC4-6F175D3DCCD1}">
              <a14:hiddenFill xmlns="" xmlns:a14="http://schemas.microsoft.com/office/drawing/2010/main">
                <a:solidFill>
                  <a:srgbClr val="FFFFFF"/>
                </a:solidFill>
              </a14:hiddenFill>
            </a:ext>
          </a:extLst>
        </xdr:spPr>
      </xdr:pic>
      <xdr:sp macro="" textlink="">
        <xdr:nvSpPr>
          <xdr:cNvPr id="16" name="15 CuadroTexto">
            <a:extLst>
              <a:ext uri="{FF2B5EF4-FFF2-40B4-BE49-F238E27FC236}">
                <a16:creationId xmlns:a16="http://schemas.microsoft.com/office/drawing/2014/main" xmlns="" id="{00000000-0008-0000-0500-000010000000}"/>
              </a:ext>
            </a:extLst>
          </xdr:cNvPr>
          <xdr:cNvSpPr txBox="1"/>
        </xdr:nvSpPr>
        <xdr:spPr>
          <a:xfrm>
            <a:off x="13477874" y="750094"/>
            <a:ext cx="532710"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RUTAS</a:t>
            </a:r>
          </a:p>
          <a:p>
            <a:pPr algn="ctr"/>
            <a:r>
              <a:rPr lang="es-CO" sz="900" b="1">
                <a:solidFill>
                  <a:srgbClr val="002060"/>
                </a:solidFill>
              </a:rPr>
              <a:t>FILTRO</a:t>
            </a:r>
          </a:p>
        </xdr:txBody>
      </xdr:sp>
    </xdr:grpSp>
    <xdr:clientData/>
  </xdr:twoCellAnchor>
  <xdr:twoCellAnchor>
    <xdr:from>
      <xdr:col>15</xdr:col>
      <xdr:colOff>1322286</xdr:colOff>
      <xdr:row>1</xdr:row>
      <xdr:rowOff>142875</xdr:rowOff>
    </xdr:from>
    <xdr:to>
      <xdr:col>15</xdr:col>
      <xdr:colOff>2139368</xdr:colOff>
      <xdr:row>1</xdr:row>
      <xdr:rowOff>1005108</xdr:rowOff>
    </xdr:to>
    <xdr:grpSp>
      <xdr:nvGrpSpPr>
        <xdr:cNvPr id="5" name="4 Grupo">
          <a:extLst>
            <a:ext uri="{FF2B5EF4-FFF2-40B4-BE49-F238E27FC236}">
              <a16:creationId xmlns:a16="http://schemas.microsoft.com/office/drawing/2014/main" xmlns="" id="{00000000-0008-0000-0500-000005000000}"/>
            </a:ext>
          </a:extLst>
        </xdr:cNvPr>
        <xdr:cNvGrpSpPr/>
      </xdr:nvGrpSpPr>
      <xdr:grpSpPr>
        <a:xfrm>
          <a:off x="14266761" y="247650"/>
          <a:ext cx="817082" cy="862233"/>
          <a:chOff x="14288192" y="250031"/>
          <a:chExt cx="817082" cy="862233"/>
        </a:xfrm>
      </xdr:grpSpPr>
      <xdr:pic>
        <xdr:nvPicPr>
          <xdr:cNvPr id="12" name="11 Imagen" descr="Resultado de imagen para gerencia png">
            <a:hlinkClick xmlns:r="http://schemas.openxmlformats.org/officeDocument/2006/relationships" r:id="rId7"/>
            <a:extLst>
              <a:ext uri="{FF2B5EF4-FFF2-40B4-BE49-F238E27FC236}">
                <a16:creationId xmlns:a16="http://schemas.microsoft.com/office/drawing/2014/main" xmlns="" id="{00000000-0008-0000-0500-00000C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 xmlns:a14="http://schemas.microsoft.com/office/drawing/2010/main" val="0"/>
              </a:ext>
            </a:extLst>
          </a:blip>
          <a:srcRect/>
          <a:stretch>
            <a:fillRect/>
          </a:stretch>
        </xdr:blipFill>
        <xdr:spPr bwMode="auto">
          <a:xfrm>
            <a:off x="14335125" y="250031"/>
            <a:ext cx="726281" cy="466573"/>
          </a:xfrm>
          <a:prstGeom prst="rect">
            <a:avLst/>
          </a:prstGeom>
          <a:noFill/>
          <a:extLst>
            <a:ext uri="{909E8E84-426E-40DD-AFC4-6F175D3DCCD1}">
              <a14:hiddenFill xmlns="" xmlns:a14="http://schemas.microsoft.com/office/drawing/2010/main">
                <a:solidFill>
                  <a:srgbClr val="FFFFFF"/>
                </a:solidFill>
              </a14:hiddenFill>
            </a:ext>
          </a:extLst>
        </xdr:spPr>
      </xdr:pic>
      <xdr:sp macro="" textlink="">
        <xdr:nvSpPr>
          <xdr:cNvPr id="17" name="16 CuadroTexto">
            <a:extLst>
              <a:ext uri="{FF2B5EF4-FFF2-40B4-BE49-F238E27FC236}">
                <a16:creationId xmlns:a16="http://schemas.microsoft.com/office/drawing/2014/main" xmlns="" id="{00000000-0008-0000-0500-000011000000}"/>
              </a:ext>
            </a:extLst>
          </xdr:cNvPr>
          <xdr:cNvSpPr txBox="1"/>
        </xdr:nvSpPr>
        <xdr:spPr>
          <a:xfrm>
            <a:off x="14288192" y="738187"/>
            <a:ext cx="817082"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RESULTADOS</a:t>
            </a:r>
          </a:p>
          <a:p>
            <a:pPr algn="ctr"/>
            <a:r>
              <a:rPr lang="es-CO" sz="900" b="1">
                <a:solidFill>
                  <a:srgbClr val="002060"/>
                </a:solidFill>
              </a:rPr>
              <a:t>RUTAS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775606</xdr:colOff>
      <xdr:row>1</xdr:row>
      <xdr:rowOff>127074</xdr:rowOff>
    </xdr:from>
    <xdr:to>
      <xdr:col>14</xdr:col>
      <xdr:colOff>28727</xdr:colOff>
      <xdr:row>1</xdr:row>
      <xdr:rowOff>1235228</xdr:rowOff>
    </xdr:to>
    <xdr:pic>
      <xdr:nvPicPr>
        <xdr:cNvPr id="4" name="Imagen 3">
          <a:extLst>
            <a:ext uri="{FF2B5EF4-FFF2-40B4-BE49-F238E27FC236}">
              <a16:creationId xmlns:a16="http://schemas.microsoft.com/office/drawing/2014/main" xmlns=""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5864677" y="263145"/>
          <a:ext cx="4314977" cy="1108154"/>
        </a:xfrm>
        <a:prstGeom prst="rect">
          <a:avLst/>
        </a:prstGeom>
      </xdr:spPr>
    </xdr:pic>
    <xdr:clientData/>
  </xdr:twoCellAnchor>
  <xdr:twoCellAnchor>
    <xdr:from>
      <xdr:col>19</xdr:col>
      <xdr:colOff>108854</xdr:colOff>
      <xdr:row>1</xdr:row>
      <xdr:rowOff>244928</xdr:rowOff>
    </xdr:from>
    <xdr:to>
      <xdr:col>19</xdr:col>
      <xdr:colOff>789211</xdr:colOff>
      <xdr:row>1</xdr:row>
      <xdr:rowOff>1162631</xdr:rowOff>
    </xdr:to>
    <xdr:grpSp>
      <xdr:nvGrpSpPr>
        <xdr:cNvPr id="2" name="1 Grupo">
          <a:extLst>
            <a:ext uri="{FF2B5EF4-FFF2-40B4-BE49-F238E27FC236}">
              <a16:creationId xmlns:a16="http://schemas.microsoft.com/office/drawing/2014/main" xmlns="" id="{00000000-0008-0000-0600-000002000000}"/>
            </a:ext>
          </a:extLst>
        </xdr:cNvPr>
        <xdr:cNvGrpSpPr/>
      </xdr:nvGrpSpPr>
      <xdr:grpSpPr>
        <a:xfrm>
          <a:off x="14320154" y="378278"/>
          <a:ext cx="680357" cy="917703"/>
          <a:chOff x="14124215" y="312964"/>
          <a:chExt cx="680357" cy="917703"/>
        </a:xfrm>
      </xdr:grpSpPr>
      <xdr:pic>
        <xdr:nvPicPr>
          <xdr:cNvPr id="6" name="5 Imagen" descr="Resultado de imagen para gerencia png">
            <a:hlinkClick xmlns:r="http://schemas.openxmlformats.org/officeDocument/2006/relationships" r:id="rId2"/>
            <a:extLst>
              <a:ext uri="{FF2B5EF4-FFF2-40B4-BE49-F238E27FC236}">
                <a16:creationId xmlns:a16="http://schemas.microsoft.com/office/drawing/2014/main" xmlns="" id="{00000000-0008-0000-06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rcRect/>
          <a:stretch>
            <a:fillRect/>
          </a:stretch>
        </xdr:blipFill>
        <xdr:spPr bwMode="auto">
          <a:xfrm>
            <a:off x="14124215" y="312964"/>
            <a:ext cx="680357" cy="665068"/>
          </a:xfrm>
          <a:prstGeom prst="rect">
            <a:avLst/>
          </a:prstGeom>
          <a:noFill/>
          <a:extLst>
            <a:ext uri="{909E8E84-426E-40DD-AFC4-6F175D3DCCD1}">
              <a14:hiddenFill xmlns="" xmlns:a14="http://schemas.microsoft.com/office/drawing/2010/main">
                <a:solidFill>
                  <a:srgbClr val="FFFFFF"/>
                </a:solidFill>
              </a14:hiddenFill>
            </a:ext>
          </a:extLst>
        </xdr:spPr>
      </xdr:pic>
      <xdr:sp macro="" textlink="">
        <xdr:nvSpPr>
          <xdr:cNvPr id="9" name="8 CuadroTexto">
            <a:extLst>
              <a:ext uri="{FF2B5EF4-FFF2-40B4-BE49-F238E27FC236}">
                <a16:creationId xmlns:a16="http://schemas.microsoft.com/office/drawing/2014/main" xmlns="" id="{00000000-0008-0000-0600-000009000000}"/>
              </a:ext>
            </a:extLst>
          </xdr:cNvPr>
          <xdr:cNvSpPr txBox="1"/>
        </xdr:nvSpPr>
        <xdr:spPr>
          <a:xfrm>
            <a:off x="14233072" y="966107"/>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twoCellAnchor>
    <xdr:from>
      <xdr:col>20</xdr:col>
      <xdr:colOff>231320</xdr:colOff>
      <xdr:row>1</xdr:row>
      <xdr:rowOff>204109</xdr:rowOff>
    </xdr:from>
    <xdr:to>
      <xdr:col>20</xdr:col>
      <xdr:colOff>1110794</xdr:colOff>
      <xdr:row>1</xdr:row>
      <xdr:rowOff>1253215</xdr:rowOff>
    </xdr:to>
    <xdr:grpSp>
      <xdr:nvGrpSpPr>
        <xdr:cNvPr id="3" name="2 Grupo">
          <a:extLst>
            <a:ext uri="{FF2B5EF4-FFF2-40B4-BE49-F238E27FC236}">
              <a16:creationId xmlns:a16="http://schemas.microsoft.com/office/drawing/2014/main" xmlns="" id="{00000000-0008-0000-0600-000003000000}"/>
            </a:ext>
          </a:extLst>
        </xdr:cNvPr>
        <xdr:cNvGrpSpPr/>
      </xdr:nvGrpSpPr>
      <xdr:grpSpPr>
        <a:xfrm>
          <a:off x="15290345" y="337459"/>
          <a:ext cx="879474" cy="1049106"/>
          <a:chOff x="15226394" y="326573"/>
          <a:chExt cx="888999" cy="1049106"/>
        </a:xfrm>
      </xdr:grpSpPr>
      <xdr:pic>
        <xdr:nvPicPr>
          <xdr:cNvPr id="8" name="7 Imagen" descr="Resultado de imagen para acciones png">
            <a:hlinkClick xmlns:r="http://schemas.openxmlformats.org/officeDocument/2006/relationships" r:id="rId4"/>
            <a:extLst>
              <a:ext uri="{FF2B5EF4-FFF2-40B4-BE49-F238E27FC236}">
                <a16:creationId xmlns:a16="http://schemas.microsoft.com/office/drawing/2014/main" xmlns="" id="{00000000-0008-0000-0600-000008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 xmlns:a14="http://schemas.microsoft.com/office/drawing/2010/main" val="0"/>
              </a:ext>
            </a:extLst>
          </a:blip>
          <a:srcRect/>
          <a:stretch>
            <a:fillRect/>
          </a:stretch>
        </xdr:blipFill>
        <xdr:spPr bwMode="auto">
          <a:xfrm>
            <a:off x="15226394" y="326573"/>
            <a:ext cx="888999" cy="666750"/>
          </a:xfrm>
          <a:prstGeom prst="rect">
            <a:avLst/>
          </a:prstGeom>
          <a:noFill/>
          <a:extLst>
            <a:ext uri="{909E8E84-426E-40DD-AFC4-6F175D3DCCD1}">
              <a14:hiddenFill xmlns="" xmlns:a14="http://schemas.microsoft.com/office/drawing/2010/main">
                <a:solidFill>
                  <a:srgbClr val="FFFFFF"/>
                </a:solidFill>
              </a14:hiddenFill>
            </a:ext>
          </a:extLst>
        </xdr:spPr>
      </xdr:pic>
      <xdr:sp macro="" textlink="">
        <xdr:nvSpPr>
          <xdr:cNvPr id="10" name="9 CuadroTexto">
            <a:extLst>
              <a:ext uri="{FF2B5EF4-FFF2-40B4-BE49-F238E27FC236}">
                <a16:creationId xmlns:a16="http://schemas.microsoft.com/office/drawing/2014/main" xmlns="" id="{00000000-0008-0000-0600-00000A000000}"/>
              </a:ext>
            </a:extLst>
          </xdr:cNvPr>
          <xdr:cNvSpPr txBox="1"/>
        </xdr:nvSpPr>
        <xdr:spPr>
          <a:xfrm>
            <a:off x="15267215" y="938893"/>
            <a:ext cx="824649"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1100" b="1">
                <a:solidFill>
                  <a:srgbClr val="002060"/>
                </a:solidFill>
              </a:rPr>
              <a:t>DISEÑO DE</a:t>
            </a:r>
          </a:p>
          <a:p>
            <a:pPr algn="ctr"/>
            <a:r>
              <a:rPr lang="es-CO" sz="1100" b="1">
                <a:solidFill>
                  <a:srgbClr val="002060"/>
                </a:solidFill>
              </a:rPr>
              <a:t>ACCIONES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2047874</xdr:colOff>
      <xdr:row>1</xdr:row>
      <xdr:rowOff>107157</xdr:rowOff>
    </xdr:from>
    <xdr:to>
      <xdr:col>7</xdr:col>
      <xdr:colOff>1416842</xdr:colOff>
      <xdr:row>1</xdr:row>
      <xdr:rowOff>1075181</xdr:rowOff>
    </xdr:to>
    <xdr:pic>
      <xdr:nvPicPr>
        <xdr:cNvPr id="4" name="Imagen 3">
          <a:extLst>
            <a:ext uri="{FF2B5EF4-FFF2-40B4-BE49-F238E27FC236}">
              <a16:creationId xmlns:a16="http://schemas.microsoft.com/office/drawing/2014/main" xmlns=""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5381624" y="202407"/>
          <a:ext cx="3500437" cy="968024"/>
        </a:xfrm>
        <a:prstGeom prst="rect">
          <a:avLst/>
        </a:prstGeom>
      </xdr:spPr>
    </xdr:pic>
    <xdr:clientData/>
  </xdr:twoCellAnchor>
  <xdr:twoCellAnchor>
    <xdr:from>
      <xdr:col>9</xdr:col>
      <xdr:colOff>1131093</xdr:colOff>
      <xdr:row>1</xdr:row>
      <xdr:rowOff>142875</xdr:rowOff>
    </xdr:from>
    <xdr:to>
      <xdr:col>9</xdr:col>
      <xdr:colOff>1774975</xdr:colOff>
      <xdr:row>1</xdr:row>
      <xdr:rowOff>1002749</xdr:rowOff>
    </xdr:to>
    <xdr:grpSp>
      <xdr:nvGrpSpPr>
        <xdr:cNvPr id="2" name="1 Grupo">
          <a:extLst>
            <a:ext uri="{FF2B5EF4-FFF2-40B4-BE49-F238E27FC236}">
              <a16:creationId xmlns:a16="http://schemas.microsoft.com/office/drawing/2014/main" xmlns="" id="{00000000-0008-0000-0700-000002000000}"/>
            </a:ext>
          </a:extLst>
        </xdr:cNvPr>
        <xdr:cNvGrpSpPr/>
      </xdr:nvGrpSpPr>
      <xdr:grpSpPr>
        <a:xfrm>
          <a:off x="14304168" y="238125"/>
          <a:ext cx="643882" cy="859874"/>
          <a:chOff x="14299406" y="238125"/>
          <a:chExt cx="643882" cy="859874"/>
        </a:xfrm>
      </xdr:grpSpPr>
      <xdr:pic>
        <xdr:nvPicPr>
          <xdr:cNvPr id="6" name="5 Imagen" descr="Resultado de imagen para gerencia png">
            <a:hlinkClick xmlns:r="http://schemas.openxmlformats.org/officeDocument/2006/relationships" r:id="rId2"/>
            <a:extLst>
              <a:ext uri="{FF2B5EF4-FFF2-40B4-BE49-F238E27FC236}">
                <a16:creationId xmlns:a16="http://schemas.microsoft.com/office/drawing/2014/main" xmlns="" id="{00000000-0008-0000-07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rcRect/>
          <a:stretch>
            <a:fillRect/>
          </a:stretch>
        </xdr:blipFill>
        <xdr:spPr bwMode="auto">
          <a:xfrm>
            <a:off x="14299406" y="238125"/>
            <a:ext cx="633358" cy="619125"/>
          </a:xfrm>
          <a:prstGeom prst="rect">
            <a:avLst/>
          </a:prstGeom>
          <a:noFill/>
          <a:extLst>
            <a:ext uri="{909E8E84-426E-40DD-AFC4-6F175D3DCCD1}">
              <a14:hiddenFill xmlns="" xmlns:a14="http://schemas.microsoft.com/office/drawing/2010/main">
                <a:solidFill>
                  <a:srgbClr val="FFFFFF"/>
                </a:solidFill>
              </a14:hiddenFill>
            </a:ext>
          </a:extLst>
        </xdr:spPr>
      </xdr:pic>
      <xdr:sp macro="" textlink="">
        <xdr:nvSpPr>
          <xdr:cNvPr id="7" name="6 CuadroTexto">
            <a:extLst>
              <a:ext uri="{FF2B5EF4-FFF2-40B4-BE49-F238E27FC236}">
                <a16:creationId xmlns:a16="http://schemas.microsoft.com/office/drawing/2014/main" xmlns="" id="{00000000-0008-0000-0700-000007000000}"/>
              </a:ext>
            </a:extLst>
          </xdr:cNvPr>
          <xdr:cNvSpPr txBox="1"/>
        </xdr:nvSpPr>
        <xdr:spPr>
          <a:xfrm>
            <a:off x="14382750" y="833439"/>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arquez/AppData/Local/Microsoft/Windows/Temporary%20Internet%20Files/Content.Outlook/81WVDZRR/DAFP%202017/DAFP_Modelo%20Instrumento_Dic2016Simulador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funcionpublica.gov.co/eva/es/dianacionalservidorpublico" TargetMode="External"/><Relationship Id="rId2" Type="http://schemas.openxmlformats.org/officeDocument/2006/relationships/hyperlink" Target="http://www.cnsc.gov.co/index.php/carrera-administrativa/aplicativo-comisones-de-personal" TargetMode="External"/><Relationship Id="rId1" Type="http://schemas.openxmlformats.org/officeDocument/2006/relationships/hyperlink" Target="https://www.funcionpublica.gov.co/web/eva/programa-servimos" TargetMode="External"/><Relationship Id="rId6" Type="http://schemas.openxmlformats.org/officeDocument/2006/relationships/drawing" Target="../drawings/drawing7.xml"/><Relationship Id="rId5" Type="http://schemas.openxmlformats.org/officeDocument/2006/relationships/printerSettings" Target="../printerSettings/printerSettings4.bin"/><Relationship Id="rId4" Type="http://schemas.openxmlformats.org/officeDocument/2006/relationships/hyperlink" Target="http://www.funcionpublica.gov.co/web/eva/codigo-integridad"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S24"/>
  <sheetViews>
    <sheetView showGridLines="0" zoomScale="90" zoomScaleNormal="90" workbookViewId="0">
      <selection activeCell="D11" sqref="D11:P11"/>
    </sheetView>
  </sheetViews>
  <sheetFormatPr baseColWidth="10" defaultColWidth="0" defaultRowHeight="15" zeroHeight="1"/>
  <cols>
    <col min="1" max="1" width="2.28515625" style="154" customWidth="1"/>
    <col min="2" max="2" width="0.85546875" style="154" customWidth="1"/>
    <col min="3" max="17" width="11.42578125" style="154" customWidth="1"/>
    <col min="18" max="18" width="1.28515625" style="154" customWidth="1"/>
    <col min="19" max="19" width="1.42578125" style="154" customWidth="1"/>
    <col min="20" max="16384" width="11.42578125" style="154" hidden="1"/>
  </cols>
  <sheetData>
    <row r="1" spans="2:18" ht="7.5" customHeight="1" thickBot="1">
      <c r="B1" s="271"/>
      <c r="C1" s="271"/>
      <c r="D1" s="271"/>
      <c r="E1" s="271"/>
      <c r="F1" s="271"/>
      <c r="G1" s="271"/>
      <c r="H1" s="271"/>
      <c r="I1" s="271"/>
      <c r="J1" s="271"/>
      <c r="K1" s="271"/>
      <c r="L1" s="271"/>
      <c r="M1" s="271"/>
      <c r="N1" s="271"/>
      <c r="O1" s="271"/>
      <c r="P1" s="271"/>
      <c r="Q1" s="271"/>
      <c r="R1" s="271"/>
    </row>
    <row r="2" spans="2:18" ht="67.5" customHeight="1">
      <c r="B2" s="272"/>
      <c r="C2" s="273"/>
      <c r="D2" s="273"/>
      <c r="E2" s="273"/>
      <c r="F2" s="273"/>
      <c r="G2" s="273"/>
      <c r="H2" s="273"/>
      <c r="I2" s="273"/>
      <c r="J2" s="273"/>
      <c r="K2" s="273"/>
      <c r="L2" s="273"/>
      <c r="M2" s="273"/>
      <c r="N2" s="273"/>
      <c r="O2" s="273"/>
      <c r="P2" s="273"/>
      <c r="Q2" s="273"/>
      <c r="R2" s="274"/>
    </row>
    <row r="3" spans="2:18" ht="27.95" customHeight="1">
      <c r="B3" s="275"/>
      <c r="C3" s="323" t="s">
        <v>0</v>
      </c>
      <c r="D3" s="323"/>
      <c r="E3" s="323"/>
      <c r="F3" s="323"/>
      <c r="G3" s="323"/>
      <c r="H3" s="323"/>
      <c r="I3" s="323"/>
      <c r="J3" s="323"/>
      <c r="K3" s="323"/>
      <c r="L3" s="323"/>
      <c r="M3" s="323"/>
      <c r="N3" s="323"/>
      <c r="O3" s="323"/>
      <c r="P3" s="323"/>
      <c r="Q3" s="323"/>
      <c r="R3" s="276"/>
    </row>
    <row r="4" spans="2:18" ht="3.95" customHeight="1">
      <c r="B4" s="275"/>
      <c r="C4" s="277"/>
      <c r="D4" s="277"/>
      <c r="E4" s="277"/>
      <c r="F4" s="277"/>
      <c r="G4" s="277"/>
      <c r="H4" s="277"/>
      <c r="I4" s="277"/>
      <c r="J4" s="277"/>
      <c r="K4" s="277"/>
      <c r="L4" s="277"/>
      <c r="M4" s="277"/>
      <c r="N4" s="277"/>
      <c r="O4" s="277"/>
      <c r="P4" s="277"/>
      <c r="Q4" s="277"/>
      <c r="R4" s="276"/>
    </row>
    <row r="5" spans="2:18" ht="27.95" customHeight="1">
      <c r="B5" s="275"/>
      <c r="C5" s="323" t="s">
        <v>1</v>
      </c>
      <c r="D5" s="323"/>
      <c r="E5" s="323"/>
      <c r="F5" s="323"/>
      <c r="G5" s="323"/>
      <c r="H5" s="323"/>
      <c r="I5" s="323"/>
      <c r="J5" s="323"/>
      <c r="K5" s="323"/>
      <c r="L5" s="323"/>
      <c r="M5" s="323"/>
      <c r="N5" s="323"/>
      <c r="O5" s="323"/>
      <c r="P5" s="323"/>
      <c r="Q5" s="323"/>
      <c r="R5" s="276"/>
    </row>
    <row r="6" spans="2:18">
      <c r="B6" s="275"/>
      <c r="C6" s="271"/>
      <c r="D6" s="271"/>
      <c r="E6" s="271"/>
      <c r="F6" s="271"/>
      <c r="G6" s="271"/>
      <c r="H6" s="271"/>
      <c r="I6" s="271"/>
      <c r="J6" s="271"/>
      <c r="K6" s="271"/>
      <c r="L6" s="271"/>
      <c r="M6" s="271"/>
      <c r="N6" s="271"/>
      <c r="O6" s="271"/>
      <c r="P6" s="271"/>
      <c r="Q6" s="271"/>
      <c r="R6" s="276"/>
    </row>
    <row r="7" spans="2:18">
      <c r="B7" s="275"/>
      <c r="C7" s="271"/>
      <c r="D7" s="271"/>
      <c r="E7" s="271"/>
      <c r="F7" s="271"/>
      <c r="G7" s="271"/>
      <c r="H7" s="271"/>
      <c r="I7" s="271"/>
      <c r="J7" s="271"/>
      <c r="K7" s="271"/>
      <c r="L7" s="271"/>
      <c r="M7" s="271"/>
      <c r="N7" s="271"/>
      <c r="O7" s="271"/>
      <c r="P7" s="271"/>
      <c r="Q7" s="271"/>
      <c r="R7" s="276"/>
    </row>
    <row r="8" spans="2:18" ht="24.75" customHeight="1">
      <c r="B8" s="275"/>
      <c r="C8" s="271"/>
      <c r="D8" s="322" t="s">
        <v>2</v>
      </c>
      <c r="E8" s="322"/>
      <c r="F8" s="322"/>
      <c r="G8" s="322"/>
      <c r="H8" s="322"/>
      <c r="I8" s="322"/>
      <c r="J8" s="322"/>
      <c r="K8" s="322"/>
      <c r="L8" s="322"/>
      <c r="M8" s="322"/>
      <c r="N8" s="322"/>
      <c r="O8" s="322"/>
      <c r="P8" s="322"/>
      <c r="Q8" s="191"/>
      <c r="R8" s="276"/>
    </row>
    <row r="9" spans="2:18" ht="20.100000000000001" customHeight="1">
      <c r="B9" s="275"/>
      <c r="C9" s="271"/>
      <c r="D9" s="271"/>
      <c r="E9" s="271"/>
      <c r="F9" s="271"/>
      <c r="G9" s="271"/>
      <c r="H9" s="271"/>
      <c r="I9" s="271"/>
      <c r="J9" s="271"/>
      <c r="K9" s="271"/>
      <c r="L9" s="271"/>
      <c r="M9" s="271"/>
      <c r="N9" s="271"/>
      <c r="O9" s="271"/>
      <c r="P9" s="271"/>
      <c r="Q9" s="271"/>
      <c r="R9" s="276"/>
    </row>
    <row r="10" spans="2:18" ht="20.100000000000001" customHeight="1">
      <c r="B10" s="275"/>
      <c r="C10" s="271"/>
      <c r="D10" s="271"/>
      <c r="E10" s="271"/>
      <c r="F10" s="271"/>
      <c r="G10" s="271"/>
      <c r="H10" s="271"/>
      <c r="I10" s="271"/>
      <c r="J10" s="271"/>
      <c r="K10" s="271"/>
      <c r="L10" s="271"/>
      <c r="M10" s="271"/>
      <c r="N10" s="271"/>
      <c r="O10" s="271"/>
      <c r="P10" s="271"/>
      <c r="Q10" s="271"/>
      <c r="R10" s="276"/>
    </row>
    <row r="11" spans="2:18" ht="24.75" customHeight="1">
      <c r="B11" s="275"/>
      <c r="C11" s="271"/>
      <c r="D11" s="322" t="s">
        <v>3</v>
      </c>
      <c r="E11" s="322"/>
      <c r="F11" s="322"/>
      <c r="G11" s="322"/>
      <c r="H11" s="322"/>
      <c r="I11" s="322"/>
      <c r="J11" s="322"/>
      <c r="K11" s="322"/>
      <c r="L11" s="322"/>
      <c r="M11" s="322"/>
      <c r="N11" s="322"/>
      <c r="O11" s="322"/>
      <c r="P11" s="322"/>
      <c r="Q11" s="191"/>
      <c r="R11" s="276"/>
    </row>
    <row r="12" spans="2:18" ht="20.100000000000001" customHeight="1">
      <c r="B12" s="275"/>
      <c r="C12" s="271"/>
      <c r="D12" s="271"/>
      <c r="E12" s="271"/>
      <c r="F12" s="271"/>
      <c r="G12" s="271"/>
      <c r="H12" s="271"/>
      <c r="I12" s="271"/>
      <c r="J12" s="271"/>
      <c r="K12" s="271"/>
      <c r="L12" s="271"/>
      <c r="M12" s="271"/>
      <c r="N12" s="271"/>
      <c r="O12" s="271"/>
      <c r="P12" s="271"/>
      <c r="Q12" s="271"/>
      <c r="R12" s="276"/>
    </row>
    <row r="13" spans="2:18" ht="20.100000000000001" customHeight="1">
      <c r="B13" s="275"/>
      <c r="C13" s="271"/>
      <c r="D13" s="271"/>
      <c r="E13" s="271"/>
      <c r="F13" s="271"/>
      <c r="G13" s="271"/>
      <c r="H13" s="271"/>
      <c r="I13" s="271"/>
      <c r="J13" s="271"/>
      <c r="K13" s="271"/>
      <c r="L13" s="271"/>
      <c r="M13" s="271"/>
      <c r="N13" s="271"/>
      <c r="O13" s="271"/>
      <c r="P13" s="271"/>
      <c r="Q13" s="271"/>
      <c r="R13" s="276"/>
    </row>
    <row r="14" spans="2:18" ht="24.75" customHeight="1">
      <c r="B14" s="275"/>
      <c r="C14" s="271"/>
      <c r="D14" s="322" t="s">
        <v>4</v>
      </c>
      <c r="E14" s="322"/>
      <c r="F14" s="322"/>
      <c r="G14" s="322"/>
      <c r="H14" s="322"/>
      <c r="I14" s="322"/>
      <c r="J14" s="322"/>
      <c r="K14" s="322"/>
      <c r="L14" s="322"/>
      <c r="M14" s="322"/>
      <c r="N14" s="322"/>
      <c r="O14" s="322"/>
      <c r="P14" s="322"/>
      <c r="Q14" s="191"/>
      <c r="R14" s="276"/>
    </row>
    <row r="15" spans="2:18" ht="18.95" customHeight="1">
      <c r="B15" s="275"/>
      <c r="C15" s="271"/>
      <c r="D15" s="155"/>
      <c r="E15" s="155"/>
      <c r="F15" s="155"/>
      <c r="G15" s="155"/>
      <c r="H15" s="155"/>
      <c r="I15" s="155"/>
      <c r="J15" s="155"/>
      <c r="K15" s="155"/>
      <c r="L15" s="155"/>
      <c r="M15" s="155"/>
      <c r="N15" s="155"/>
      <c r="O15" s="155"/>
      <c r="P15" s="155"/>
      <c r="Q15" s="191"/>
      <c r="R15" s="276"/>
    </row>
    <row r="16" spans="2:18" ht="18.95" customHeight="1">
      <c r="B16" s="275"/>
      <c r="C16" s="271"/>
      <c r="D16" s="155"/>
      <c r="E16" s="155"/>
      <c r="F16" s="155"/>
      <c r="G16" s="155"/>
      <c r="H16" s="155"/>
      <c r="I16" s="155"/>
      <c r="J16" s="155"/>
      <c r="K16" s="155"/>
      <c r="L16" s="155"/>
      <c r="M16" s="155"/>
      <c r="N16" s="155"/>
      <c r="O16" s="155"/>
      <c r="P16" s="155"/>
      <c r="Q16" s="191"/>
      <c r="R16" s="276"/>
    </row>
    <row r="17" spans="2:18" ht="24.75" customHeight="1">
      <c r="B17" s="275"/>
      <c r="C17" s="271"/>
      <c r="D17" s="322" t="s">
        <v>5</v>
      </c>
      <c r="E17" s="322"/>
      <c r="F17" s="322"/>
      <c r="G17" s="322"/>
      <c r="H17" s="322"/>
      <c r="I17" s="322"/>
      <c r="J17" s="322"/>
      <c r="K17" s="322"/>
      <c r="L17" s="322"/>
      <c r="M17" s="322"/>
      <c r="N17" s="322"/>
      <c r="O17" s="322"/>
      <c r="P17" s="322"/>
      <c r="Q17" s="191"/>
      <c r="R17" s="276"/>
    </row>
    <row r="18" spans="2:18" ht="18.95" customHeight="1">
      <c r="B18" s="275"/>
      <c r="C18" s="271"/>
      <c r="D18" s="155"/>
      <c r="E18" s="155"/>
      <c r="F18" s="155"/>
      <c r="G18" s="155"/>
      <c r="H18" s="155"/>
      <c r="I18" s="155"/>
      <c r="J18" s="155"/>
      <c r="K18" s="155"/>
      <c r="L18" s="155"/>
      <c r="M18" s="155"/>
      <c r="N18" s="155"/>
      <c r="O18" s="155"/>
      <c r="P18" s="155"/>
      <c r="Q18" s="191"/>
      <c r="R18" s="276"/>
    </row>
    <row r="19" spans="2:18" ht="18.95" customHeight="1">
      <c r="B19" s="275"/>
      <c r="C19" s="271"/>
      <c r="D19" s="155"/>
      <c r="E19" s="155"/>
      <c r="F19" s="155"/>
      <c r="G19" s="155"/>
      <c r="H19" s="155"/>
      <c r="I19" s="155"/>
      <c r="J19" s="155"/>
      <c r="K19" s="155"/>
      <c r="L19" s="155"/>
      <c r="M19" s="155"/>
      <c r="N19" s="155"/>
      <c r="O19" s="155"/>
      <c r="P19" s="155"/>
      <c r="Q19" s="191"/>
      <c r="R19" s="276"/>
    </row>
    <row r="20" spans="2:18" ht="24.75" customHeight="1">
      <c r="B20" s="275"/>
      <c r="C20" s="271"/>
      <c r="D20" s="322" t="s">
        <v>6</v>
      </c>
      <c r="E20" s="322"/>
      <c r="F20" s="322"/>
      <c r="G20" s="322"/>
      <c r="H20" s="322"/>
      <c r="I20" s="322"/>
      <c r="J20" s="322"/>
      <c r="K20" s="322"/>
      <c r="L20" s="322"/>
      <c r="M20" s="322"/>
      <c r="N20" s="322"/>
      <c r="O20" s="322"/>
      <c r="P20" s="322"/>
      <c r="Q20" s="191"/>
      <c r="R20" s="276"/>
    </row>
    <row r="21" spans="2:18" ht="18.95" customHeight="1">
      <c r="B21" s="275"/>
      <c r="C21" s="271"/>
      <c r="D21" s="271"/>
      <c r="E21" s="271"/>
      <c r="F21" s="271"/>
      <c r="G21" s="271"/>
      <c r="H21" s="271"/>
      <c r="I21" s="271"/>
      <c r="J21" s="271"/>
      <c r="K21" s="271"/>
      <c r="L21" s="271"/>
      <c r="M21" s="271"/>
      <c r="N21" s="271"/>
      <c r="O21" s="271"/>
      <c r="P21" s="271"/>
      <c r="Q21" s="271"/>
      <c r="R21" s="276"/>
    </row>
    <row r="22" spans="2:18" ht="18.95" customHeight="1">
      <c r="B22" s="275"/>
      <c r="C22" s="271"/>
      <c r="D22" s="271"/>
      <c r="E22" s="271"/>
      <c r="F22" s="271"/>
      <c r="G22" s="271"/>
      <c r="H22" s="271"/>
      <c r="I22" s="271"/>
      <c r="J22" s="271"/>
      <c r="K22" s="271"/>
      <c r="L22" s="271"/>
      <c r="M22" s="271"/>
      <c r="N22" s="271"/>
      <c r="O22" s="271"/>
      <c r="P22" s="271"/>
      <c r="Q22" s="271"/>
      <c r="R22" s="276"/>
    </row>
    <row r="23" spans="2:18" ht="18.75" customHeight="1" thickBot="1">
      <c r="B23" s="278"/>
      <c r="C23" s="279"/>
      <c r="D23" s="279"/>
      <c r="E23" s="279"/>
      <c r="F23" s="279"/>
      <c r="G23" s="279"/>
      <c r="H23" s="279"/>
      <c r="I23" s="279"/>
      <c r="J23" s="279"/>
      <c r="K23" s="279"/>
      <c r="L23" s="279"/>
      <c r="M23" s="279"/>
      <c r="N23" s="279"/>
      <c r="O23" s="279"/>
      <c r="P23" s="279"/>
      <c r="Q23" s="279"/>
      <c r="R23" s="280"/>
    </row>
    <row r="24" spans="2:18">
      <c r="B24" s="271"/>
      <c r="C24" s="271"/>
      <c r="D24" s="271"/>
      <c r="E24" s="271"/>
      <c r="F24" s="271"/>
      <c r="G24" s="271"/>
      <c r="H24" s="271"/>
      <c r="I24" s="271"/>
      <c r="J24" s="271"/>
      <c r="K24" s="271"/>
      <c r="L24" s="271"/>
      <c r="M24" s="271"/>
      <c r="N24" s="271"/>
      <c r="O24" s="271"/>
      <c r="P24" s="271"/>
      <c r="Q24" s="271"/>
      <c r="R24" s="271"/>
    </row>
  </sheetData>
  <mergeCells count="7">
    <mergeCell ref="D20:P20"/>
    <mergeCell ref="D17:P17"/>
    <mergeCell ref="C3:Q3"/>
    <mergeCell ref="C5:Q5"/>
    <mergeCell ref="D8:P8"/>
    <mergeCell ref="D11:P11"/>
    <mergeCell ref="D14:P14"/>
  </mergeCells>
  <dataValidations count="1">
    <dataValidation type="whole" operator="equal" allowBlank="1" showInputMessage="1" showErrorMessage="1" sqref="A32:XFD36">
      <formula1>5.88665521467894E+32</formula1>
    </dataValidation>
  </dataValidations>
  <hyperlinks>
    <hyperlink ref="D8:P8" location="Instrucciones!A1" display="INSTRUCCIONES DE DILIGENCIAMIENTO"/>
    <hyperlink ref="D11:P11" location="'Autodiagnóstico '!A1" display="AUTODIAGNÓSTICO"/>
    <hyperlink ref="D17:P17" location="'Diseño de Acciones'!A1" display="DISEÑO DE ACCIONES"/>
    <hyperlink ref="D14:P14" location="'Resultados Rutas'!A1" display="RESULTADOS RUTAS"/>
    <hyperlink ref="D20:P20" location="Referencias!A1" display="REFERENCIAS Y AYUDA DOCUMENTAL"/>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I781"/>
  <sheetViews>
    <sheetView showGridLines="0" tabSelected="1" topLeftCell="G1" workbookViewId="0">
      <selection activeCell="N167" sqref="N167:N171"/>
    </sheetView>
  </sheetViews>
  <sheetFormatPr baseColWidth="10" defaultColWidth="0" defaultRowHeight="12.75" zeroHeight="1"/>
  <cols>
    <col min="1" max="1" width="2.7109375" style="136" customWidth="1"/>
    <col min="2" max="2" width="1" style="136" customWidth="1"/>
    <col min="3" max="3" width="9" style="136" customWidth="1"/>
    <col min="4" max="4" width="11.7109375" style="136" customWidth="1"/>
    <col min="5" max="5" width="20.7109375" style="136" customWidth="1"/>
    <col min="6" max="6" width="11.7109375" style="136" customWidth="1"/>
    <col min="7" max="7" width="4.28515625" style="136" customWidth="1"/>
    <col min="8" max="8" width="11.85546875" style="137" customWidth="1"/>
    <col min="9" max="9" width="42.28515625" style="137" customWidth="1"/>
    <col min="10" max="10" width="21.85546875" style="136" customWidth="1"/>
    <col min="11" max="11" width="7.5703125" style="138" customWidth="1"/>
    <col min="12" max="12" width="66.42578125" style="136" customWidth="1"/>
    <col min="13" max="13" width="11.7109375" style="136" customWidth="1"/>
    <col min="14" max="14" width="17.140625" style="136" customWidth="1"/>
    <col min="15" max="15" width="34.140625" style="136" customWidth="1"/>
    <col min="16" max="16" width="1.85546875" style="136" customWidth="1"/>
    <col min="17" max="17" width="4.42578125" style="136" customWidth="1"/>
    <col min="18" max="19" width="11.42578125" style="136" customWidth="1"/>
    <col min="20" max="20" width="1.42578125" style="136" hidden="1" customWidth="1"/>
    <col min="21" max="33" width="15.7109375" style="136" hidden="1" customWidth="1"/>
    <col min="34" max="34" width="2.140625" style="136" hidden="1" customWidth="1"/>
    <col min="35" max="35" width="11.42578125" style="136" hidden="1" customWidth="1"/>
    <col min="36" max="16384" width="13.7109375" style="136" hidden="1"/>
  </cols>
  <sheetData>
    <row r="1" spans="2:34" ht="8.25" customHeight="1" thickBot="1">
      <c r="B1" s="61"/>
      <c r="C1" s="61"/>
      <c r="D1" s="61"/>
      <c r="E1" s="61"/>
      <c r="F1" s="61"/>
      <c r="G1" s="61"/>
      <c r="H1" s="281"/>
      <c r="I1" s="281"/>
      <c r="J1" s="61"/>
      <c r="K1" s="261"/>
      <c r="L1" s="61"/>
      <c r="M1" s="61"/>
      <c r="N1" s="61"/>
      <c r="O1" s="61"/>
      <c r="P1" s="61"/>
      <c r="Q1" s="61"/>
      <c r="R1" s="61"/>
      <c r="S1" s="61"/>
      <c r="T1" s="61"/>
      <c r="U1" s="61"/>
      <c r="V1" s="61"/>
      <c r="W1" s="61"/>
      <c r="X1" s="61"/>
      <c r="Y1" s="61"/>
      <c r="Z1" s="61"/>
      <c r="AA1" s="61"/>
      <c r="AB1" s="61"/>
      <c r="AC1" s="61"/>
      <c r="AD1" s="61"/>
      <c r="AE1" s="61"/>
      <c r="AF1" s="61"/>
      <c r="AG1" s="61"/>
      <c r="AH1" s="61"/>
    </row>
    <row r="2" spans="2:34" ht="6" customHeight="1">
      <c r="B2" s="282"/>
      <c r="C2" s="283"/>
      <c r="D2" s="283"/>
      <c r="E2" s="283"/>
      <c r="F2" s="283"/>
      <c r="G2" s="283"/>
      <c r="H2" s="284"/>
      <c r="I2" s="284"/>
      <c r="J2" s="283"/>
      <c r="K2" s="285"/>
      <c r="L2" s="283"/>
      <c r="M2" s="283"/>
      <c r="N2" s="283"/>
      <c r="O2" s="283"/>
      <c r="P2" s="286"/>
      <c r="Q2" s="61"/>
      <c r="R2" s="61"/>
      <c r="S2" s="61"/>
      <c r="T2" s="61"/>
      <c r="U2" s="61"/>
      <c r="V2" s="61"/>
      <c r="W2" s="61"/>
      <c r="X2" s="61"/>
      <c r="Y2" s="61"/>
      <c r="Z2" s="61"/>
      <c r="AA2" s="61"/>
      <c r="AB2" s="61"/>
      <c r="AC2" s="61"/>
      <c r="AD2" s="61"/>
      <c r="AE2" s="61"/>
      <c r="AF2" s="61"/>
      <c r="AG2" s="61"/>
      <c r="AH2" s="61"/>
    </row>
    <row r="3" spans="2:34" ht="89.25" customHeight="1">
      <c r="B3" s="287"/>
      <c r="C3" s="61"/>
      <c r="D3" s="61"/>
      <c r="E3" s="61"/>
      <c r="F3" s="61"/>
      <c r="G3" s="61"/>
      <c r="H3" s="281"/>
      <c r="I3" s="281"/>
      <c r="J3" s="61"/>
      <c r="K3" s="261"/>
      <c r="L3" s="61"/>
      <c r="M3" s="61"/>
      <c r="N3" s="61"/>
      <c r="O3" s="61"/>
      <c r="P3" s="288"/>
      <c r="Q3" s="61"/>
      <c r="R3" s="61"/>
      <c r="S3" s="61"/>
      <c r="T3" s="61"/>
      <c r="U3" s="61"/>
      <c r="V3" s="61"/>
      <c r="W3" s="61"/>
      <c r="X3" s="61"/>
      <c r="Y3" s="61"/>
      <c r="Z3" s="61"/>
      <c r="AA3" s="61"/>
      <c r="AB3" s="61"/>
      <c r="AC3" s="61"/>
      <c r="AD3" s="61"/>
      <c r="AE3" s="61"/>
      <c r="AF3" s="61"/>
      <c r="AG3" s="61"/>
      <c r="AH3" s="61"/>
    </row>
    <row r="4" spans="2:34" ht="35.25" customHeight="1">
      <c r="B4" s="287"/>
      <c r="C4" s="412" t="s">
        <v>7</v>
      </c>
      <c r="D4" s="413"/>
      <c r="E4" s="413"/>
      <c r="F4" s="413"/>
      <c r="G4" s="413"/>
      <c r="H4" s="413"/>
      <c r="I4" s="413"/>
      <c r="J4" s="413"/>
      <c r="K4" s="413"/>
      <c r="L4" s="413"/>
      <c r="M4" s="413"/>
      <c r="N4" s="413"/>
      <c r="O4" s="414"/>
      <c r="P4" s="289"/>
      <c r="Q4" s="61"/>
      <c r="R4" s="61"/>
      <c r="S4" s="61"/>
      <c r="T4" s="290"/>
      <c r="U4" s="61"/>
      <c r="V4" s="61"/>
      <c r="W4" s="61"/>
      <c r="X4" s="61"/>
      <c r="Y4" s="61"/>
      <c r="Z4" s="61"/>
      <c r="AA4" s="61"/>
      <c r="AB4" s="61"/>
      <c r="AC4" s="61"/>
      <c r="AD4" s="61"/>
      <c r="AE4" s="61"/>
      <c r="AF4" s="61"/>
      <c r="AG4" s="61"/>
      <c r="AH4" s="291"/>
    </row>
    <row r="5" spans="2:34" ht="9.75" customHeight="1" thickBot="1">
      <c r="B5" s="99"/>
      <c r="C5" s="22"/>
      <c r="D5" s="22"/>
      <c r="E5" s="22"/>
      <c r="F5" s="22"/>
      <c r="G5" s="22"/>
      <c r="H5" s="172"/>
      <c r="I5" s="172"/>
      <c r="J5" s="22"/>
      <c r="K5" s="22"/>
      <c r="L5" s="22"/>
      <c r="M5" s="22"/>
      <c r="N5" s="22"/>
      <c r="O5" s="22"/>
      <c r="P5" s="292"/>
      <c r="Q5" s="61"/>
      <c r="R5" s="61"/>
      <c r="S5" s="61"/>
      <c r="T5" s="290"/>
      <c r="U5" s="61"/>
      <c r="V5" s="61"/>
      <c r="W5" s="61"/>
      <c r="X5" s="61"/>
      <c r="Y5" s="61"/>
      <c r="Z5" s="61"/>
      <c r="AA5" s="61"/>
      <c r="AB5" s="61"/>
      <c r="AC5" s="61"/>
      <c r="AD5" s="61"/>
      <c r="AE5" s="61"/>
      <c r="AF5" s="61"/>
      <c r="AG5" s="61"/>
      <c r="AH5" s="291"/>
    </row>
    <row r="6" spans="2:34" ht="29.25" customHeight="1">
      <c r="B6" s="99"/>
      <c r="C6" s="374" t="s">
        <v>8</v>
      </c>
      <c r="D6" s="375"/>
      <c r="E6" s="375"/>
      <c r="F6" s="375"/>
      <c r="G6" s="375"/>
      <c r="H6" s="376"/>
      <c r="I6" s="377"/>
      <c r="J6" s="374" t="s">
        <v>9</v>
      </c>
      <c r="K6" s="375"/>
      <c r="L6" s="375"/>
      <c r="M6" s="375"/>
      <c r="N6" s="375"/>
      <c r="O6" s="418"/>
      <c r="P6" s="139"/>
      <c r="Q6" s="61"/>
      <c r="R6" s="61"/>
      <c r="S6" s="61"/>
      <c r="T6" s="290"/>
      <c r="U6" s="444" t="s">
        <v>10</v>
      </c>
      <c r="V6" s="445"/>
      <c r="W6" s="445"/>
      <c r="X6" s="446"/>
      <c r="Y6" s="447" t="s">
        <v>11</v>
      </c>
      <c r="Z6" s="445"/>
      <c r="AA6" s="445"/>
      <c r="AB6" s="446"/>
      <c r="AC6" s="448" t="s">
        <v>12</v>
      </c>
      <c r="AD6" s="449"/>
      <c r="AE6" s="448" t="s">
        <v>13</v>
      </c>
      <c r="AF6" s="449"/>
      <c r="AG6" s="140" t="s">
        <v>14</v>
      </c>
      <c r="AH6" s="291"/>
    </row>
    <row r="7" spans="2:34" ht="15.75" hidden="1" customHeight="1">
      <c r="B7" s="99"/>
      <c r="C7" s="141"/>
      <c r="D7" s="142"/>
      <c r="E7" s="293"/>
      <c r="F7" s="293"/>
      <c r="G7" s="294"/>
      <c r="H7" s="172"/>
      <c r="I7" s="172"/>
      <c r="J7" s="295"/>
      <c r="K7" s="295"/>
      <c r="L7" s="295"/>
      <c r="M7" s="7"/>
      <c r="N7" s="7"/>
      <c r="O7" s="296"/>
      <c r="P7" s="9"/>
      <c r="Q7" s="61"/>
      <c r="R7" s="61"/>
      <c r="S7" s="61"/>
      <c r="T7" s="290"/>
      <c r="U7" s="143"/>
      <c r="V7" s="144"/>
      <c r="W7" s="144"/>
      <c r="X7" s="145"/>
      <c r="Y7" s="146"/>
      <c r="Z7" s="144"/>
      <c r="AA7" s="144"/>
      <c r="AB7" s="145"/>
      <c r="AC7" s="146"/>
      <c r="AD7" s="144"/>
      <c r="AE7" s="144"/>
      <c r="AF7" s="145"/>
      <c r="AG7" s="147"/>
      <c r="AH7" s="291"/>
    </row>
    <row r="8" spans="2:34" ht="33.75" customHeight="1" thickBot="1">
      <c r="B8" s="99"/>
      <c r="C8" s="390"/>
      <c r="D8" s="391"/>
      <c r="E8" s="392"/>
      <c r="F8" s="392"/>
      <c r="G8" s="392"/>
      <c r="H8" s="392"/>
      <c r="I8" s="393"/>
      <c r="J8" s="421">
        <f>IF(SUM(N12:N624)=0,"",AVERAGE(N12:N624))</f>
        <v>81.595041322314046</v>
      </c>
      <c r="K8" s="422"/>
      <c r="L8" s="422"/>
      <c r="M8" s="423"/>
      <c r="N8" s="423"/>
      <c r="O8" s="424"/>
      <c r="P8" s="148"/>
      <c r="Q8" s="61"/>
      <c r="R8" s="61"/>
      <c r="S8" s="61"/>
      <c r="T8" s="290"/>
      <c r="U8" s="458" t="s">
        <v>15</v>
      </c>
      <c r="V8" s="460" t="s">
        <v>16</v>
      </c>
      <c r="W8" s="460" t="s">
        <v>17</v>
      </c>
      <c r="X8" s="442" t="s">
        <v>18</v>
      </c>
      <c r="Y8" s="462" t="s">
        <v>19</v>
      </c>
      <c r="Z8" s="460" t="s">
        <v>20</v>
      </c>
      <c r="AA8" s="460" t="s">
        <v>21</v>
      </c>
      <c r="AB8" s="442" t="s">
        <v>22</v>
      </c>
      <c r="AC8" s="462" t="s">
        <v>23</v>
      </c>
      <c r="AD8" s="442" t="s">
        <v>24</v>
      </c>
      <c r="AE8" s="462" t="s">
        <v>25</v>
      </c>
      <c r="AF8" s="442" t="s">
        <v>26</v>
      </c>
      <c r="AG8" s="450" t="s">
        <v>27</v>
      </c>
      <c r="AH8" s="291"/>
    </row>
    <row r="9" spans="2:34" ht="4.5" customHeight="1">
      <c r="B9" s="99"/>
      <c r="C9" s="417"/>
      <c r="D9" s="417"/>
      <c r="E9" s="417"/>
      <c r="F9" s="417"/>
      <c r="G9" s="417"/>
      <c r="H9" s="417"/>
      <c r="I9" s="417"/>
      <c r="J9" s="417"/>
      <c r="K9" s="417"/>
      <c r="L9" s="417"/>
      <c r="M9" s="417"/>
      <c r="N9" s="417"/>
      <c r="O9" s="417"/>
      <c r="P9" s="270"/>
      <c r="Q9" s="61"/>
      <c r="R9" s="61"/>
      <c r="S9" s="61"/>
      <c r="T9" s="290"/>
      <c r="U9" s="459"/>
      <c r="V9" s="461"/>
      <c r="W9" s="461"/>
      <c r="X9" s="443"/>
      <c r="Y9" s="463"/>
      <c r="Z9" s="461"/>
      <c r="AA9" s="461"/>
      <c r="AB9" s="443"/>
      <c r="AC9" s="463"/>
      <c r="AD9" s="443"/>
      <c r="AE9" s="463"/>
      <c r="AF9" s="443"/>
      <c r="AG9" s="451"/>
      <c r="AH9" s="291"/>
    </row>
    <row r="10" spans="2:34" ht="57" customHeight="1">
      <c r="B10" s="99"/>
      <c r="C10" s="425" t="s">
        <v>28</v>
      </c>
      <c r="D10" s="419" t="s">
        <v>29</v>
      </c>
      <c r="E10" s="419" t="s">
        <v>30</v>
      </c>
      <c r="F10" s="419" t="s">
        <v>29</v>
      </c>
      <c r="G10" s="427" t="s">
        <v>31</v>
      </c>
      <c r="H10" s="436"/>
      <c r="I10" s="437"/>
      <c r="J10" s="427" t="s">
        <v>32</v>
      </c>
      <c r="K10" s="427" t="s">
        <v>33</v>
      </c>
      <c r="L10" s="434"/>
      <c r="M10" s="427" t="s">
        <v>34</v>
      </c>
      <c r="N10" s="427" t="s">
        <v>35</v>
      </c>
      <c r="O10" s="415" t="s">
        <v>36</v>
      </c>
      <c r="P10" s="297"/>
      <c r="Q10" s="61"/>
      <c r="R10"/>
      <c r="S10" s="61"/>
      <c r="T10" s="290"/>
      <c r="U10" s="452"/>
      <c r="V10" s="454"/>
      <c r="W10" s="454"/>
      <c r="X10" s="454"/>
      <c r="Y10" s="454"/>
      <c r="Z10" s="454"/>
      <c r="AA10" s="454"/>
      <c r="AB10" s="454"/>
      <c r="AC10" s="454"/>
      <c r="AD10" s="454"/>
      <c r="AE10" s="454"/>
      <c r="AF10" s="454"/>
      <c r="AG10" s="456"/>
      <c r="AH10" s="291"/>
    </row>
    <row r="11" spans="2:34" ht="36" customHeight="1">
      <c r="B11" s="99"/>
      <c r="C11" s="426"/>
      <c r="D11" s="420"/>
      <c r="E11" s="420"/>
      <c r="F11" s="420"/>
      <c r="G11" s="428"/>
      <c r="H11" s="428"/>
      <c r="I11" s="438"/>
      <c r="J11" s="428"/>
      <c r="K11" s="435"/>
      <c r="L11" s="435"/>
      <c r="M11" s="428"/>
      <c r="N11" s="428"/>
      <c r="O11" s="416"/>
      <c r="P11" s="149"/>
      <c r="Q11" s="61"/>
      <c r="R11" s="61"/>
      <c r="S11" s="61"/>
      <c r="T11" s="290"/>
      <c r="U11" s="453"/>
      <c r="V11" s="455"/>
      <c r="W11" s="455"/>
      <c r="X11" s="455"/>
      <c r="Y11" s="455"/>
      <c r="Z11" s="455"/>
      <c r="AA11" s="455"/>
      <c r="AB11" s="455"/>
      <c r="AC11" s="455"/>
      <c r="AD11" s="455"/>
      <c r="AE11" s="455"/>
      <c r="AF11" s="455"/>
      <c r="AG11" s="457"/>
      <c r="AH11" s="291"/>
    </row>
    <row r="12" spans="2:34" ht="39.75" customHeight="1">
      <c r="B12" s="99"/>
      <c r="C12" s="394" t="s">
        <v>37</v>
      </c>
      <c r="D12" s="399">
        <f>IF(SUM(N12:N131)=0,"",AVERAGE(N12:N131))</f>
        <v>97.208333333333329</v>
      </c>
      <c r="E12" s="407" t="s">
        <v>38</v>
      </c>
      <c r="F12" s="408">
        <f>IF(SUM(N12:N26)=0,"",AVERAGE(N12:N26))</f>
        <v>100</v>
      </c>
      <c r="G12" s="410">
        <v>1</v>
      </c>
      <c r="H12" s="386" t="s">
        <v>39</v>
      </c>
      <c r="I12" s="387"/>
      <c r="J12" s="411" t="s">
        <v>40</v>
      </c>
      <c r="K12" s="298" t="s">
        <v>41</v>
      </c>
      <c r="L12" s="299" t="s">
        <v>42</v>
      </c>
      <c r="M12" s="388" t="s">
        <v>43</v>
      </c>
      <c r="N12" s="429">
        <v>100</v>
      </c>
      <c r="O12" s="432" t="s">
        <v>1070</v>
      </c>
      <c r="P12" s="270"/>
      <c r="Q12" s="300"/>
      <c r="R12" s="61"/>
      <c r="S12" s="61"/>
      <c r="T12" s="290"/>
      <c r="U12" s="324"/>
      <c r="V12" s="324"/>
      <c r="W12" s="324"/>
      <c r="X12" s="324"/>
      <c r="Y12" s="324"/>
      <c r="Z12" s="61"/>
      <c r="AA12" s="324"/>
      <c r="AB12" s="324"/>
      <c r="AC12" s="324"/>
      <c r="AD12" s="324"/>
      <c r="AE12" s="324">
        <f>IF($N$12="","",$N$12)</f>
        <v>100</v>
      </c>
      <c r="AF12" s="324">
        <f>IF($N$12="","",$N$12)</f>
        <v>100</v>
      </c>
      <c r="AG12" s="324"/>
      <c r="AH12" s="291"/>
    </row>
    <row r="13" spans="2:34" ht="39.75" customHeight="1">
      <c r="B13" s="99"/>
      <c r="C13" s="395"/>
      <c r="D13" s="400"/>
      <c r="E13" s="356"/>
      <c r="F13" s="358"/>
      <c r="G13" s="327"/>
      <c r="H13" s="363"/>
      <c r="I13" s="362"/>
      <c r="J13" s="367"/>
      <c r="K13" s="266" t="s">
        <v>44</v>
      </c>
      <c r="L13" s="182" t="s">
        <v>45</v>
      </c>
      <c r="M13" s="327"/>
      <c r="N13" s="430"/>
      <c r="O13" s="433"/>
      <c r="P13" s="270"/>
      <c r="Q13" s="300"/>
      <c r="R13" s="61"/>
      <c r="S13" s="61"/>
      <c r="T13" s="290"/>
      <c r="U13" s="325"/>
      <c r="V13" s="325"/>
      <c r="W13" s="325"/>
      <c r="X13" s="325"/>
      <c r="Y13" s="325"/>
      <c r="Z13" s="61"/>
      <c r="AA13" s="325"/>
      <c r="AB13" s="325"/>
      <c r="AC13" s="325"/>
      <c r="AD13" s="325"/>
      <c r="AE13" s="325"/>
      <c r="AF13" s="325"/>
      <c r="AG13" s="325"/>
      <c r="AH13" s="291"/>
    </row>
    <row r="14" spans="2:34" ht="39.75" customHeight="1">
      <c r="B14" s="99"/>
      <c r="C14" s="395"/>
      <c r="D14" s="400"/>
      <c r="E14" s="356"/>
      <c r="F14" s="358"/>
      <c r="G14" s="327"/>
      <c r="H14" s="363"/>
      <c r="I14" s="362"/>
      <c r="J14" s="367"/>
      <c r="K14" s="266" t="s">
        <v>46</v>
      </c>
      <c r="L14" s="182" t="s">
        <v>47</v>
      </c>
      <c r="M14" s="327"/>
      <c r="N14" s="430"/>
      <c r="O14" s="433"/>
      <c r="P14" s="270"/>
      <c r="Q14" s="300"/>
      <c r="R14" s="61"/>
      <c r="S14"/>
      <c r="T14" s="290"/>
      <c r="U14" s="325"/>
      <c r="V14" s="325"/>
      <c r="W14" s="325"/>
      <c r="X14" s="325"/>
      <c r="Y14" s="325"/>
      <c r="Z14" s="61"/>
      <c r="AA14" s="325"/>
      <c r="AB14" s="325"/>
      <c r="AC14" s="325"/>
      <c r="AD14" s="325"/>
      <c r="AE14" s="325"/>
      <c r="AF14" s="325"/>
      <c r="AG14" s="325"/>
      <c r="AH14" s="291"/>
    </row>
    <row r="15" spans="2:34" ht="39.75" customHeight="1">
      <c r="B15" s="99"/>
      <c r="C15" s="395"/>
      <c r="D15" s="400"/>
      <c r="E15" s="356"/>
      <c r="F15" s="358"/>
      <c r="G15" s="327"/>
      <c r="H15" s="363"/>
      <c r="I15" s="362"/>
      <c r="J15" s="367"/>
      <c r="K15" s="266" t="s">
        <v>48</v>
      </c>
      <c r="L15" s="182" t="s">
        <v>49</v>
      </c>
      <c r="M15" s="327"/>
      <c r="N15" s="430"/>
      <c r="O15" s="433"/>
      <c r="P15" s="270"/>
      <c r="Q15" s="300"/>
      <c r="R15" s="61"/>
      <c r="S15" s="61"/>
      <c r="T15" s="290"/>
      <c r="U15" s="325"/>
      <c r="V15" s="325"/>
      <c r="W15" s="325"/>
      <c r="X15" s="325"/>
      <c r="Y15" s="325"/>
      <c r="Z15" s="61"/>
      <c r="AA15" s="325"/>
      <c r="AB15" s="325"/>
      <c r="AC15" s="325"/>
      <c r="AD15" s="325"/>
      <c r="AE15" s="325"/>
      <c r="AF15" s="325"/>
      <c r="AG15" s="325"/>
      <c r="AH15" s="291"/>
    </row>
    <row r="16" spans="2:34" ht="39.75" customHeight="1">
      <c r="B16" s="99"/>
      <c r="C16" s="395"/>
      <c r="D16" s="400"/>
      <c r="E16" s="356"/>
      <c r="F16" s="358"/>
      <c r="G16" s="327"/>
      <c r="H16" s="363"/>
      <c r="I16" s="362"/>
      <c r="J16" s="367"/>
      <c r="K16" s="266" t="s">
        <v>50</v>
      </c>
      <c r="L16" s="182" t="s">
        <v>51</v>
      </c>
      <c r="M16" s="327"/>
      <c r="N16" s="431"/>
      <c r="O16" s="433"/>
      <c r="P16" s="270"/>
      <c r="Q16" s="300"/>
      <c r="R16" s="61"/>
      <c r="S16" s="61"/>
      <c r="T16" s="290"/>
      <c r="U16" s="325"/>
      <c r="V16" s="325"/>
      <c r="W16" s="325"/>
      <c r="X16" s="325"/>
      <c r="Y16" s="325"/>
      <c r="Z16" s="61"/>
      <c r="AA16" s="325"/>
      <c r="AB16" s="325"/>
      <c r="AC16" s="325"/>
      <c r="AD16" s="325"/>
      <c r="AE16" s="325"/>
      <c r="AF16" s="325"/>
      <c r="AG16" s="325"/>
      <c r="AH16" s="291"/>
    </row>
    <row r="17" spans="2:34" ht="39.75" customHeight="1">
      <c r="B17" s="99"/>
      <c r="C17" s="395"/>
      <c r="D17" s="401"/>
      <c r="E17" s="356"/>
      <c r="F17" s="409"/>
      <c r="G17" s="326">
        <v>2</v>
      </c>
      <c r="H17" s="361" t="s">
        <v>52</v>
      </c>
      <c r="I17" s="362"/>
      <c r="J17" s="366" t="s">
        <v>53</v>
      </c>
      <c r="K17" s="266" t="s">
        <v>41</v>
      </c>
      <c r="L17" s="182" t="s">
        <v>54</v>
      </c>
      <c r="M17" s="337" t="s">
        <v>43</v>
      </c>
      <c r="N17" s="338">
        <v>100</v>
      </c>
      <c r="O17" s="339"/>
      <c r="P17" s="270"/>
      <c r="Q17" s="467"/>
      <c r="R17" s="468"/>
      <c r="S17" s="469"/>
      <c r="T17" s="290"/>
      <c r="U17" s="324"/>
      <c r="V17" s="324"/>
      <c r="W17" s="324"/>
      <c r="X17" s="324"/>
      <c r="Y17" s="324"/>
      <c r="Z17" s="324"/>
      <c r="AA17" s="324"/>
      <c r="AB17" s="324"/>
      <c r="AC17" s="324"/>
      <c r="AD17" s="324"/>
      <c r="AE17" s="324">
        <f>IF($N$17="","",$N$17)</f>
        <v>100</v>
      </c>
      <c r="AF17" s="324">
        <f>IF($N$17="","",$N$17)</f>
        <v>100</v>
      </c>
      <c r="AG17" s="324"/>
      <c r="AH17" s="291"/>
    </row>
    <row r="18" spans="2:34" ht="39.75" customHeight="1">
      <c r="B18" s="99"/>
      <c r="C18" s="395"/>
      <c r="D18" s="401"/>
      <c r="E18" s="356"/>
      <c r="F18" s="409"/>
      <c r="G18" s="327"/>
      <c r="H18" s="363"/>
      <c r="I18" s="362"/>
      <c r="J18" s="367"/>
      <c r="K18" s="266" t="s">
        <v>44</v>
      </c>
      <c r="L18" s="182" t="s">
        <v>55</v>
      </c>
      <c r="M18" s="327"/>
      <c r="N18" s="327"/>
      <c r="O18" s="340"/>
      <c r="P18" s="270"/>
      <c r="Q18" s="300"/>
      <c r="R18" s="301"/>
      <c r="S18" s="61"/>
      <c r="T18" s="290"/>
      <c r="U18" s="325"/>
      <c r="V18" s="325"/>
      <c r="W18" s="325"/>
      <c r="X18" s="325"/>
      <c r="Y18" s="325"/>
      <c r="Z18" s="325"/>
      <c r="AA18" s="325"/>
      <c r="AB18" s="325"/>
      <c r="AC18" s="325"/>
      <c r="AD18" s="325"/>
      <c r="AE18" s="325"/>
      <c r="AF18" s="325"/>
      <c r="AG18" s="325"/>
      <c r="AH18" s="291"/>
    </row>
    <row r="19" spans="2:34" ht="39.75" customHeight="1">
      <c r="B19" s="99"/>
      <c r="C19" s="395"/>
      <c r="D19" s="401"/>
      <c r="E19" s="356"/>
      <c r="F19" s="409"/>
      <c r="G19" s="327"/>
      <c r="H19" s="363"/>
      <c r="I19" s="362"/>
      <c r="J19" s="367"/>
      <c r="K19" s="266" t="s">
        <v>46</v>
      </c>
      <c r="L19" s="182" t="s">
        <v>56</v>
      </c>
      <c r="M19" s="327"/>
      <c r="N19" s="327"/>
      <c r="O19" s="340"/>
      <c r="P19" s="270"/>
      <c r="Q19" s="300"/>
      <c r="R19" s="301"/>
      <c r="S19" s="61"/>
      <c r="T19" s="290"/>
      <c r="U19" s="325"/>
      <c r="V19" s="325"/>
      <c r="W19" s="325"/>
      <c r="X19" s="325"/>
      <c r="Y19" s="325"/>
      <c r="Z19" s="325"/>
      <c r="AA19" s="325"/>
      <c r="AB19" s="325"/>
      <c r="AC19" s="325"/>
      <c r="AD19" s="325"/>
      <c r="AE19" s="325"/>
      <c r="AF19" s="325"/>
      <c r="AG19" s="325"/>
      <c r="AH19" s="291"/>
    </row>
    <row r="20" spans="2:34" ht="39.75" customHeight="1">
      <c r="B20" s="99"/>
      <c r="C20" s="395"/>
      <c r="D20" s="401"/>
      <c r="E20" s="356"/>
      <c r="F20" s="409"/>
      <c r="G20" s="327"/>
      <c r="H20" s="363"/>
      <c r="I20" s="362"/>
      <c r="J20" s="367"/>
      <c r="K20" s="266" t="s">
        <v>48</v>
      </c>
      <c r="L20" s="182" t="s">
        <v>57</v>
      </c>
      <c r="M20" s="327"/>
      <c r="N20" s="327"/>
      <c r="O20" s="340"/>
      <c r="P20" s="270"/>
      <c r="Q20" s="300"/>
      <c r="R20" s="301"/>
      <c r="S20" s="61"/>
      <c r="T20" s="290"/>
      <c r="U20" s="325"/>
      <c r="V20" s="325"/>
      <c r="W20" s="325"/>
      <c r="X20" s="325"/>
      <c r="Y20" s="325"/>
      <c r="Z20" s="325"/>
      <c r="AA20" s="325"/>
      <c r="AB20" s="325"/>
      <c r="AC20" s="325"/>
      <c r="AD20" s="325"/>
      <c r="AE20" s="325"/>
      <c r="AF20" s="325"/>
      <c r="AG20" s="325"/>
      <c r="AH20" s="291"/>
    </row>
    <row r="21" spans="2:34" ht="39.75" customHeight="1">
      <c r="B21" s="99"/>
      <c r="C21" s="395"/>
      <c r="D21" s="401"/>
      <c r="E21" s="356"/>
      <c r="F21" s="409"/>
      <c r="G21" s="327"/>
      <c r="H21" s="363"/>
      <c r="I21" s="362"/>
      <c r="J21" s="367"/>
      <c r="K21" s="266" t="s">
        <v>50</v>
      </c>
      <c r="L21" s="182" t="s">
        <v>58</v>
      </c>
      <c r="M21" s="327"/>
      <c r="N21" s="327"/>
      <c r="O21" s="340"/>
      <c r="P21" s="270"/>
      <c r="Q21" s="300"/>
      <c r="R21" s="301"/>
      <c r="S21" s="61"/>
      <c r="T21" s="290"/>
      <c r="U21" s="325"/>
      <c r="V21" s="325"/>
      <c r="W21" s="325"/>
      <c r="X21" s="325"/>
      <c r="Y21" s="325"/>
      <c r="Z21" s="325"/>
      <c r="AA21" s="325"/>
      <c r="AB21" s="325"/>
      <c r="AC21" s="325"/>
      <c r="AD21" s="325"/>
      <c r="AE21" s="325"/>
      <c r="AF21" s="325"/>
      <c r="AG21" s="325"/>
      <c r="AH21" s="291"/>
    </row>
    <row r="22" spans="2:34" ht="39.75" customHeight="1">
      <c r="B22" s="99"/>
      <c r="C22" s="395"/>
      <c r="D22" s="401"/>
      <c r="E22" s="356"/>
      <c r="F22" s="409"/>
      <c r="G22" s="326">
        <v>3</v>
      </c>
      <c r="H22" s="361" t="s">
        <v>59</v>
      </c>
      <c r="I22" s="362"/>
      <c r="J22" s="366" t="s">
        <v>60</v>
      </c>
      <c r="K22" s="266" t="s">
        <v>41</v>
      </c>
      <c r="L22" s="182" t="s">
        <v>61</v>
      </c>
      <c r="M22" s="337" t="s">
        <v>43</v>
      </c>
      <c r="N22" s="338">
        <v>100</v>
      </c>
      <c r="O22" s="339"/>
      <c r="P22" s="270"/>
      <c r="Q22" s="380"/>
      <c r="R22" s="381"/>
      <c r="S22" s="382"/>
      <c r="T22" s="290"/>
      <c r="U22" s="324"/>
      <c r="V22" s="324"/>
      <c r="W22" s="324"/>
      <c r="X22" s="324"/>
      <c r="Y22" s="324"/>
      <c r="Z22" s="324">
        <f>IF(N22="","",$N$22)</f>
        <v>100</v>
      </c>
      <c r="AA22" s="324"/>
      <c r="AB22" s="324">
        <f>IF(N22="","",$N$22)</f>
        <v>100</v>
      </c>
      <c r="AC22" s="324">
        <f>IF(N22="","",$N$22)</f>
        <v>100</v>
      </c>
      <c r="AD22" s="324"/>
      <c r="AE22" s="324"/>
      <c r="AF22" s="324"/>
      <c r="AG22" s="324"/>
      <c r="AH22" s="291"/>
    </row>
    <row r="23" spans="2:34" ht="39.75" customHeight="1">
      <c r="B23" s="99"/>
      <c r="C23" s="395"/>
      <c r="D23" s="401"/>
      <c r="E23" s="356"/>
      <c r="F23" s="409"/>
      <c r="G23" s="327"/>
      <c r="H23" s="363"/>
      <c r="I23" s="362"/>
      <c r="J23" s="367"/>
      <c r="K23" s="266" t="s">
        <v>44</v>
      </c>
      <c r="L23" s="182" t="s">
        <v>62</v>
      </c>
      <c r="M23" s="327"/>
      <c r="N23" s="327"/>
      <c r="O23" s="340"/>
      <c r="P23" s="270"/>
      <c r="Q23" s="383"/>
      <c r="R23" s="384"/>
      <c r="S23" s="385"/>
      <c r="T23" s="290"/>
      <c r="U23" s="325"/>
      <c r="V23" s="325"/>
      <c r="W23" s="325"/>
      <c r="X23" s="325"/>
      <c r="Y23" s="325"/>
      <c r="Z23" s="325"/>
      <c r="AA23" s="325"/>
      <c r="AB23" s="325"/>
      <c r="AC23" s="325"/>
      <c r="AD23" s="325"/>
      <c r="AE23" s="325"/>
      <c r="AF23" s="325"/>
      <c r="AG23" s="325"/>
      <c r="AH23" s="291"/>
    </row>
    <row r="24" spans="2:34" ht="39.75" customHeight="1">
      <c r="B24" s="99"/>
      <c r="C24" s="395"/>
      <c r="D24" s="401"/>
      <c r="E24" s="356"/>
      <c r="F24" s="409"/>
      <c r="G24" s="327"/>
      <c r="H24" s="363"/>
      <c r="I24" s="362"/>
      <c r="J24" s="367"/>
      <c r="K24" s="266" t="s">
        <v>46</v>
      </c>
      <c r="L24" s="182" t="s">
        <v>63</v>
      </c>
      <c r="M24" s="327"/>
      <c r="N24" s="327"/>
      <c r="O24" s="340"/>
      <c r="P24" s="270"/>
      <c r="Q24" s="300"/>
      <c r="R24" s="61"/>
      <c r="S24" s="61"/>
      <c r="T24" s="290"/>
      <c r="U24" s="325"/>
      <c r="V24" s="325"/>
      <c r="W24" s="325"/>
      <c r="X24" s="325"/>
      <c r="Y24" s="325"/>
      <c r="Z24" s="325"/>
      <c r="AA24" s="325"/>
      <c r="AB24" s="325"/>
      <c r="AC24" s="325"/>
      <c r="AD24" s="325"/>
      <c r="AE24" s="325"/>
      <c r="AF24" s="325"/>
      <c r="AG24" s="325"/>
      <c r="AH24" s="291"/>
    </row>
    <row r="25" spans="2:34" ht="39.75" customHeight="1">
      <c r="B25" s="99"/>
      <c r="C25" s="395"/>
      <c r="D25" s="401"/>
      <c r="E25" s="356"/>
      <c r="F25" s="409"/>
      <c r="G25" s="327"/>
      <c r="H25" s="363"/>
      <c r="I25" s="362"/>
      <c r="J25" s="367"/>
      <c r="K25" s="266" t="s">
        <v>48</v>
      </c>
      <c r="L25" s="182" t="s">
        <v>64</v>
      </c>
      <c r="M25" s="327"/>
      <c r="N25" s="327"/>
      <c r="O25" s="340"/>
      <c r="P25" s="270"/>
      <c r="Q25" s="300"/>
      <c r="R25" s="61"/>
      <c r="S25" s="61"/>
      <c r="T25" s="290"/>
      <c r="U25" s="325"/>
      <c r="V25" s="325"/>
      <c r="W25" s="325"/>
      <c r="X25" s="325"/>
      <c r="Y25" s="325"/>
      <c r="Z25" s="325"/>
      <c r="AA25" s="325"/>
      <c r="AB25" s="325"/>
      <c r="AC25" s="325"/>
      <c r="AD25" s="325"/>
      <c r="AE25" s="325"/>
      <c r="AF25" s="325"/>
      <c r="AG25" s="325"/>
      <c r="AH25" s="291"/>
    </row>
    <row r="26" spans="2:34" ht="39.75" customHeight="1">
      <c r="B26" s="99"/>
      <c r="C26" s="395"/>
      <c r="D26" s="401"/>
      <c r="E26" s="356"/>
      <c r="F26" s="409"/>
      <c r="G26" s="327"/>
      <c r="H26" s="363"/>
      <c r="I26" s="362"/>
      <c r="J26" s="367"/>
      <c r="K26" s="266" t="s">
        <v>50</v>
      </c>
      <c r="L26" s="182" t="s">
        <v>65</v>
      </c>
      <c r="M26" s="327"/>
      <c r="N26" s="327"/>
      <c r="O26" s="340"/>
      <c r="P26" s="270"/>
      <c r="Q26" s="300"/>
      <c r="R26" s="61"/>
      <c r="S26" s="61"/>
      <c r="T26" s="290"/>
      <c r="U26" s="325"/>
      <c r="V26" s="325"/>
      <c r="W26" s="325"/>
      <c r="X26" s="325"/>
      <c r="Y26" s="325"/>
      <c r="Z26" s="325"/>
      <c r="AA26" s="325"/>
      <c r="AB26" s="325"/>
      <c r="AC26" s="325"/>
      <c r="AD26" s="325"/>
      <c r="AE26" s="325"/>
      <c r="AF26" s="325"/>
      <c r="AG26" s="325"/>
      <c r="AH26" s="291"/>
    </row>
    <row r="27" spans="2:34" ht="39.75" customHeight="1">
      <c r="B27" s="99"/>
      <c r="C27" s="395"/>
      <c r="D27" s="401"/>
      <c r="E27" s="350" t="s">
        <v>66</v>
      </c>
      <c r="F27" s="358">
        <f>+IF(SUM(N27:N76)=0,"",AVERAGE(N27:N76))</f>
        <v>95.3</v>
      </c>
      <c r="G27" s="326">
        <v>4</v>
      </c>
      <c r="H27" s="361" t="s">
        <v>67</v>
      </c>
      <c r="I27" s="362"/>
      <c r="J27" s="366" t="s">
        <v>68</v>
      </c>
      <c r="K27" s="266" t="s">
        <v>41</v>
      </c>
      <c r="L27" s="366" t="s">
        <v>69</v>
      </c>
      <c r="M27" s="337" t="s">
        <v>43</v>
      </c>
      <c r="N27" s="338">
        <v>100</v>
      </c>
      <c r="O27" s="339"/>
      <c r="P27" s="270"/>
      <c r="Q27" s="380"/>
      <c r="R27" s="381"/>
      <c r="S27" s="382"/>
      <c r="T27" s="301"/>
      <c r="U27" s="324"/>
      <c r="V27" s="324"/>
      <c r="W27" s="324"/>
      <c r="X27" s="324"/>
      <c r="Y27" s="324"/>
      <c r="Z27" s="324"/>
      <c r="AA27" s="324"/>
      <c r="AB27" s="324"/>
      <c r="AC27" s="324"/>
      <c r="AD27" s="324"/>
      <c r="AE27" s="324"/>
      <c r="AF27" s="324"/>
      <c r="AG27" s="324">
        <f>IF(N27="","",N27)</f>
        <v>100</v>
      </c>
      <c r="AH27" s="291"/>
    </row>
    <row r="28" spans="2:34" ht="39.75" customHeight="1">
      <c r="B28" s="99"/>
      <c r="C28" s="395"/>
      <c r="D28" s="401"/>
      <c r="E28" s="351"/>
      <c r="F28" s="358"/>
      <c r="G28" s="327"/>
      <c r="H28" s="363"/>
      <c r="I28" s="362"/>
      <c r="J28" s="367"/>
      <c r="K28" s="266" t="s">
        <v>44</v>
      </c>
      <c r="L28" s="366"/>
      <c r="M28" s="327"/>
      <c r="N28" s="327"/>
      <c r="O28" s="340"/>
      <c r="P28" s="270"/>
      <c r="Q28" s="383"/>
      <c r="R28" s="384"/>
      <c r="S28" s="385"/>
      <c r="T28" s="290"/>
      <c r="U28" s="325"/>
      <c r="V28" s="325"/>
      <c r="W28" s="325"/>
      <c r="X28" s="325"/>
      <c r="Y28" s="325"/>
      <c r="Z28" s="325"/>
      <c r="AA28" s="325"/>
      <c r="AB28" s="325"/>
      <c r="AC28" s="325"/>
      <c r="AD28" s="325"/>
      <c r="AE28" s="325"/>
      <c r="AF28" s="325"/>
      <c r="AG28" s="325"/>
      <c r="AH28" s="291"/>
    </row>
    <row r="29" spans="2:34" ht="39.75" customHeight="1">
      <c r="B29" s="99"/>
      <c r="C29" s="395"/>
      <c r="D29" s="401"/>
      <c r="E29" s="351"/>
      <c r="F29" s="358"/>
      <c r="G29" s="327"/>
      <c r="H29" s="363"/>
      <c r="I29" s="362"/>
      <c r="J29" s="367"/>
      <c r="K29" s="266" t="s">
        <v>46</v>
      </c>
      <c r="L29" s="366"/>
      <c r="M29" s="327"/>
      <c r="N29" s="327"/>
      <c r="O29" s="340"/>
      <c r="P29" s="270"/>
      <c r="Q29" s="300"/>
      <c r="R29" s="301"/>
      <c r="S29" s="61"/>
      <c r="T29" s="290"/>
      <c r="U29" s="325"/>
      <c r="V29" s="325"/>
      <c r="W29" s="325"/>
      <c r="X29" s="325"/>
      <c r="Y29" s="325"/>
      <c r="Z29" s="325"/>
      <c r="AA29" s="325"/>
      <c r="AB29" s="325"/>
      <c r="AC29" s="325"/>
      <c r="AD29" s="325"/>
      <c r="AE29" s="325"/>
      <c r="AF29" s="325"/>
      <c r="AG29" s="325"/>
      <c r="AH29" s="291"/>
    </row>
    <row r="30" spans="2:34" ht="39.75" customHeight="1">
      <c r="B30" s="99"/>
      <c r="C30" s="395"/>
      <c r="D30" s="401"/>
      <c r="E30" s="351"/>
      <c r="F30" s="358"/>
      <c r="G30" s="327"/>
      <c r="H30" s="363"/>
      <c r="I30" s="362"/>
      <c r="J30" s="367"/>
      <c r="K30" s="266" t="s">
        <v>48</v>
      </c>
      <c r="L30" s="366"/>
      <c r="M30" s="327"/>
      <c r="N30" s="327"/>
      <c r="O30" s="340"/>
      <c r="P30" s="270"/>
      <c r="Q30" s="300"/>
      <c r="R30" s="301"/>
      <c r="S30" s="61"/>
      <c r="T30" s="290"/>
      <c r="U30" s="325"/>
      <c r="V30" s="325"/>
      <c r="W30" s="325"/>
      <c r="X30" s="325"/>
      <c r="Y30" s="325"/>
      <c r="Z30" s="325"/>
      <c r="AA30" s="325"/>
      <c r="AB30" s="325"/>
      <c r="AC30" s="325"/>
      <c r="AD30" s="325"/>
      <c r="AE30" s="325"/>
      <c r="AF30" s="325"/>
      <c r="AG30" s="325"/>
      <c r="AH30" s="291"/>
    </row>
    <row r="31" spans="2:34" ht="39.75" customHeight="1">
      <c r="B31" s="99"/>
      <c r="C31" s="395"/>
      <c r="D31" s="401"/>
      <c r="E31" s="351"/>
      <c r="F31" s="358"/>
      <c r="G31" s="327"/>
      <c r="H31" s="363"/>
      <c r="I31" s="362"/>
      <c r="J31" s="367"/>
      <c r="K31" s="266" t="s">
        <v>50</v>
      </c>
      <c r="L31" s="366"/>
      <c r="M31" s="327"/>
      <c r="N31" s="327"/>
      <c r="O31" s="340"/>
      <c r="P31" s="270"/>
      <c r="Q31" s="300"/>
      <c r="R31" s="301"/>
      <c r="S31" s="61"/>
      <c r="T31" s="290"/>
      <c r="U31" s="325"/>
      <c r="V31" s="325"/>
      <c r="W31" s="325"/>
      <c r="X31" s="325"/>
      <c r="Y31" s="325"/>
      <c r="Z31" s="325"/>
      <c r="AA31" s="325"/>
      <c r="AB31" s="325"/>
      <c r="AC31" s="325"/>
      <c r="AD31" s="325"/>
      <c r="AE31" s="325"/>
      <c r="AF31" s="325"/>
      <c r="AG31" s="325"/>
      <c r="AH31" s="291"/>
    </row>
    <row r="32" spans="2:34" ht="39.75" customHeight="1">
      <c r="B32" s="99"/>
      <c r="C32" s="395"/>
      <c r="D32" s="401"/>
      <c r="E32" s="351"/>
      <c r="F32" s="358"/>
      <c r="G32" s="326">
        <v>5</v>
      </c>
      <c r="H32" s="361" t="s">
        <v>70</v>
      </c>
      <c r="I32" s="362"/>
      <c r="J32" s="366" t="s">
        <v>71</v>
      </c>
      <c r="K32" s="266" t="s">
        <v>41</v>
      </c>
      <c r="L32" s="366" t="s">
        <v>72</v>
      </c>
      <c r="M32" s="337" t="s">
        <v>43</v>
      </c>
      <c r="N32" s="338">
        <v>100</v>
      </c>
      <c r="O32" s="339"/>
      <c r="P32" s="270"/>
      <c r="Q32" s="380"/>
      <c r="R32" s="381"/>
      <c r="S32" s="382"/>
      <c r="T32" s="301"/>
      <c r="U32" s="324"/>
      <c r="V32" s="324"/>
      <c r="W32" s="324"/>
      <c r="X32" s="324"/>
      <c r="Y32" s="324"/>
      <c r="Z32" s="324"/>
      <c r="AA32" s="324"/>
      <c r="AB32" s="324"/>
      <c r="AC32" s="324"/>
      <c r="AD32" s="324"/>
      <c r="AE32" s="324"/>
      <c r="AF32" s="324"/>
      <c r="AG32" s="324">
        <f>IF(N32="","",N32)</f>
        <v>100</v>
      </c>
      <c r="AH32" s="291"/>
    </row>
    <row r="33" spans="2:34" ht="39.75" customHeight="1">
      <c r="B33" s="99"/>
      <c r="C33" s="395"/>
      <c r="D33" s="401"/>
      <c r="E33" s="351"/>
      <c r="F33" s="358"/>
      <c r="G33" s="327"/>
      <c r="H33" s="363"/>
      <c r="I33" s="362"/>
      <c r="J33" s="367"/>
      <c r="K33" s="266" t="s">
        <v>44</v>
      </c>
      <c r="L33" s="366"/>
      <c r="M33" s="327"/>
      <c r="N33" s="327"/>
      <c r="O33" s="340"/>
      <c r="P33" s="270"/>
      <c r="Q33" s="383"/>
      <c r="R33" s="384"/>
      <c r="S33" s="385"/>
      <c r="T33" s="290"/>
      <c r="U33" s="325"/>
      <c r="V33" s="325"/>
      <c r="W33" s="325"/>
      <c r="X33" s="325"/>
      <c r="Y33" s="325"/>
      <c r="Z33" s="325"/>
      <c r="AA33" s="325"/>
      <c r="AB33" s="325"/>
      <c r="AC33" s="325"/>
      <c r="AD33" s="325"/>
      <c r="AE33" s="325"/>
      <c r="AF33" s="325"/>
      <c r="AG33" s="325"/>
      <c r="AH33" s="291"/>
    </row>
    <row r="34" spans="2:34" ht="39.75" customHeight="1">
      <c r="B34" s="99"/>
      <c r="C34" s="395"/>
      <c r="D34" s="401"/>
      <c r="E34" s="351"/>
      <c r="F34" s="358"/>
      <c r="G34" s="327"/>
      <c r="H34" s="363"/>
      <c r="I34" s="362"/>
      <c r="J34" s="367"/>
      <c r="K34" s="266" t="s">
        <v>46</v>
      </c>
      <c r="L34" s="366"/>
      <c r="M34" s="327"/>
      <c r="N34" s="327"/>
      <c r="O34" s="340"/>
      <c r="P34" s="270"/>
      <c r="Q34" s="300"/>
      <c r="R34" s="301"/>
      <c r="S34" s="61"/>
      <c r="T34" s="290"/>
      <c r="U34" s="325"/>
      <c r="V34" s="325"/>
      <c r="W34" s="325"/>
      <c r="X34" s="325"/>
      <c r="Y34" s="325"/>
      <c r="Z34" s="325"/>
      <c r="AA34" s="325"/>
      <c r="AB34" s="325"/>
      <c r="AC34" s="325"/>
      <c r="AD34" s="325"/>
      <c r="AE34" s="325"/>
      <c r="AF34" s="325"/>
      <c r="AG34" s="325"/>
      <c r="AH34" s="291"/>
    </row>
    <row r="35" spans="2:34" ht="39.75" customHeight="1">
      <c r="B35" s="99"/>
      <c r="C35" s="395"/>
      <c r="D35" s="401"/>
      <c r="E35" s="351"/>
      <c r="F35" s="358"/>
      <c r="G35" s="327"/>
      <c r="H35" s="363"/>
      <c r="I35" s="362"/>
      <c r="J35" s="367"/>
      <c r="K35" s="266" t="s">
        <v>48</v>
      </c>
      <c r="L35" s="366"/>
      <c r="M35" s="327"/>
      <c r="N35" s="327"/>
      <c r="O35" s="340"/>
      <c r="P35" s="270"/>
      <c r="Q35" s="300"/>
      <c r="R35" s="301"/>
      <c r="S35" s="61"/>
      <c r="T35" s="290"/>
      <c r="U35" s="325"/>
      <c r="V35" s="325"/>
      <c r="W35" s="325"/>
      <c r="X35" s="325"/>
      <c r="Y35" s="325"/>
      <c r="Z35" s="325"/>
      <c r="AA35" s="325"/>
      <c r="AB35" s="325"/>
      <c r="AC35" s="325"/>
      <c r="AD35" s="325"/>
      <c r="AE35" s="325"/>
      <c r="AF35" s="325"/>
      <c r="AG35" s="325"/>
      <c r="AH35" s="291"/>
    </row>
    <row r="36" spans="2:34" ht="39.75" customHeight="1">
      <c r="B36" s="99"/>
      <c r="C36" s="395"/>
      <c r="D36" s="401"/>
      <c r="E36" s="351"/>
      <c r="F36" s="358"/>
      <c r="G36" s="327"/>
      <c r="H36" s="363"/>
      <c r="I36" s="362"/>
      <c r="J36" s="367"/>
      <c r="K36" s="266" t="s">
        <v>50</v>
      </c>
      <c r="L36" s="366"/>
      <c r="M36" s="327"/>
      <c r="N36" s="327"/>
      <c r="O36" s="340"/>
      <c r="P36" s="270"/>
      <c r="Q36" s="300"/>
      <c r="R36" s="301"/>
      <c r="S36" s="61"/>
      <c r="T36" s="290"/>
      <c r="U36" s="325"/>
      <c r="V36" s="325"/>
      <c r="W36" s="325"/>
      <c r="X36" s="325"/>
      <c r="Y36" s="325"/>
      <c r="Z36" s="325"/>
      <c r="AA36" s="325"/>
      <c r="AB36" s="325"/>
      <c r="AC36" s="325"/>
      <c r="AD36" s="325"/>
      <c r="AE36" s="325"/>
      <c r="AF36" s="325"/>
      <c r="AG36" s="325"/>
      <c r="AH36" s="291"/>
    </row>
    <row r="37" spans="2:34" ht="39.75" customHeight="1">
      <c r="B37" s="99"/>
      <c r="C37" s="395"/>
      <c r="D37" s="401"/>
      <c r="E37" s="351"/>
      <c r="F37" s="358"/>
      <c r="G37" s="326">
        <v>6</v>
      </c>
      <c r="H37" s="361" t="s">
        <v>73</v>
      </c>
      <c r="I37" s="379"/>
      <c r="J37" s="366" t="s">
        <v>74</v>
      </c>
      <c r="K37" s="266" t="s">
        <v>41</v>
      </c>
      <c r="L37" s="182" t="s">
        <v>75</v>
      </c>
      <c r="M37" s="337" t="s">
        <v>43</v>
      </c>
      <c r="N37" s="338">
        <v>100</v>
      </c>
      <c r="O37" s="339"/>
      <c r="P37" s="270"/>
      <c r="Q37" s="380"/>
      <c r="R37" s="381"/>
      <c r="S37" s="382"/>
      <c r="T37" s="301"/>
      <c r="U37" s="324"/>
      <c r="V37" s="324"/>
      <c r="W37" s="324"/>
      <c r="X37" s="324"/>
      <c r="Y37" s="324"/>
      <c r="Z37" s="324"/>
      <c r="AA37" s="324"/>
      <c r="AB37" s="324"/>
      <c r="AC37" s="324"/>
      <c r="AD37" s="324"/>
      <c r="AE37" s="324"/>
      <c r="AF37" s="324"/>
      <c r="AG37" s="324">
        <f>IF(N37="","",N37)</f>
        <v>100</v>
      </c>
      <c r="AH37" s="291"/>
    </row>
    <row r="38" spans="2:34" ht="39.75" customHeight="1">
      <c r="B38" s="99"/>
      <c r="C38" s="395"/>
      <c r="D38" s="401"/>
      <c r="E38" s="351"/>
      <c r="F38" s="358"/>
      <c r="G38" s="327"/>
      <c r="H38" s="363"/>
      <c r="I38" s="379"/>
      <c r="J38" s="367"/>
      <c r="K38" s="266" t="s">
        <v>44</v>
      </c>
      <c r="L38" s="182" t="s">
        <v>76</v>
      </c>
      <c r="M38" s="327"/>
      <c r="N38" s="327"/>
      <c r="O38" s="340"/>
      <c r="P38" s="270"/>
      <c r="Q38" s="383"/>
      <c r="R38" s="384"/>
      <c r="S38" s="385"/>
      <c r="T38" s="290"/>
      <c r="U38" s="325"/>
      <c r="V38" s="325"/>
      <c r="W38" s="325"/>
      <c r="X38" s="325"/>
      <c r="Y38" s="325"/>
      <c r="Z38" s="325"/>
      <c r="AA38" s="325"/>
      <c r="AB38" s="325"/>
      <c r="AC38" s="325"/>
      <c r="AD38" s="325"/>
      <c r="AE38" s="325"/>
      <c r="AF38" s="325"/>
      <c r="AG38" s="325"/>
      <c r="AH38" s="291"/>
    </row>
    <row r="39" spans="2:34" ht="39.75" customHeight="1">
      <c r="B39" s="99"/>
      <c r="C39" s="395"/>
      <c r="D39" s="401"/>
      <c r="E39" s="351"/>
      <c r="F39" s="358"/>
      <c r="G39" s="327"/>
      <c r="H39" s="363"/>
      <c r="I39" s="379"/>
      <c r="J39" s="367"/>
      <c r="K39" s="266" t="s">
        <v>46</v>
      </c>
      <c r="L39" s="182" t="s">
        <v>77</v>
      </c>
      <c r="M39" s="327"/>
      <c r="N39" s="327"/>
      <c r="O39" s="340"/>
      <c r="P39" s="270"/>
      <c r="Q39" s="300"/>
      <c r="R39" s="301"/>
      <c r="S39" s="61"/>
      <c r="T39" s="290"/>
      <c r="U39" s="325"/>
      <c r="V39" s="325"/>
      <c r="W39" s="325"/>
      <c r="X39" s="325"/>
      <c r="Y39" s="325"/>
      <c r="Z39" s="325"/>
      <c r="AA39" s="325"/>
      <c r="AB39" s="325"/>
      <c r="AC39" s="325"/>
      <c r="AD39" s="325"/>
      <c r="AE39" s="325"/>
      <c r="AF39" s="325"/>
      <c r="AG39" s="325"/>
      <c r="AH39" s="291"/>
    </row>
    <row r="40" spans="2:34" ht="39.75" customHeight="1">
      <c r="B40" s="99"/>
      <c r="C40" s="395"/>
      <c r="D40" s="401"/>
      <c r="E40" s="351"/>
      <c r="F40" s="358"/>
      <c r="G40" s="327"/>
      <c r="H40" s="363"/>
      <c r="I40" s="379"/>
      <c r="J40" s="367"/>
      <c r="K40" s="266" t="s">
        <v>48</v>
      </c>
      <c r="L40" s="182" t="s">
        <v>78</v>
      </c>
      <c r="M40" s="327"/>
      <c r="N40" s="327"/>
      <c r="O40" s="340"/>
      <c r="P40" s="270"/>
      <c r="Q40" s="300"/>
      <c r="R40" s="301"/>
      <c r="S40" s="61"/>
      <c r="T40" s="290"/>
      <c r="U40" s="325"/>
      <c r="V40" s="325"/>
      <c r="W40" s="325"/>
      <c r="X40" s="325"/>
      <c r="Y40" s="325"/>
      <c r="Z40" s="325"/>
      <c r="AA40" s="325"/>
      <c r="AB40" s="325"/>
      <c r="AC40" s="325"/>
      <c r="AD40" s="325"/>
      <c r="AE40" s="325"/>
      <c r="AF40" s="325"/>
      <c r="AG40" s="325"/>
      <c r="AH40" s="291"/>
    </row>
    <row r="41" spans="2:34" ht="39.75" customHeight="1">
      <c r="B41" s="99"/>
      <c r="C41" s="395"/>
      <c r="D41" s="401"/>
      <c r="E41" s="351"/>
      <c r="F41" s="358"/>
      <c r="G41" s="327"/>
      <c r="H41" s="363"/>
      <c r="I41" s="379"/>
      <c r="J41" s="367"/>
      <c r="K41" s="266" t="s">
        <v>50</v>
      </c>
      <c r="L41" s="182" t="s">
        <v>79</v>
      </c>
      <c r="M41" s="327"/>
      <c r="N41" s="327"/>
      <c r="O41" s="340"/>
      <c r="P41" s="270"/>
      <c r="Q41" s="300"/>
      <c r="R41" s="301"/>
      <c r="S41" s="61"/>
      <c r="T41" s="290"/>
      <c r="U41" s="325"/>
      <c r="V41" s="325"/>
      <c r="W41" s="325"/>
      <c r="X41" s="325"/>
      <c r="Y41" s="325"/>
      <c r="Z41" s="325"/>
      <c r="AA41" s="325"/>
      <c r="AB41" s="325"/>
      <c r="AC41" s="325"/>
      <c r="AD41" s="325"/>
      <c r="AE41" s="325"/>
      <c r="AF41" s="325"/>
      <c r="AG41" s="325"/>
      <c r="AH41" s="291"/>
    </row>
    <row r="42" spans="2:34" ht="39.75" customHeight="1">
      <c r="B42" s="99"/>
      <c r="C42" s="395"/>
      <c r="D42" s="401"/>
      <c r="E42" s="351"/>
      <c r="F42" s="358"/>
      <c r="G42" s="326">
        <v>7</v>
      </c>
      <c r="H42" s="361" t="s">
        <v>80</v>
      </c>
      <c r="I42" s="379"/>
      <c r="J42" s="366" t="s">
        <v>81</v>
      </c>
      <c r="K42" s="266" t="s">
        <v>41</v>
      </c>
      <c r="L42" s="182" t="s">
        <v>82</v>
      </c>
      <c r="M42" s="337" t="s">
        <v>43</v>
      </c>
      <c r="N42" s="338">
        <v>100</v>
      </c>
      <c r="O42" s="339"/>
      <c r="P42" s="270"/>
      <c r="Q42" s="300"/>
      <c r="R42" s="61"/>
      <c r="S42" s="61"/>
      <c r="T42" s="290"/>
      <c r="U42" s="324"/>
      <c r="V42" s="324"/>
      <c r="W42" s="324"/>
      <c r="X42" s="324"/>
      <c r="Y42" s="324"/>
      <c r="Z42" s="324"/>
      <c r="AA42" s="324"/>
      <c r="AB42" s="324"/>
      <c r="AC42" s="324"/>
      <c r="AD42" s="324"/>
      <c r="AE42" s="324"/>
      <c r="AF42" s="324"/>
      <c r="AG42" s="324">
        <f>IF(N42="","",N42)</f>
        <v>100</v>
      </c>
      <c r="AH42" s="291"/>
    </row>
    <row r="43" spans="2:34" ht="39.75" customHeight="1">
      <c r="B43" s="99"/>
      <c r="C43" s="395"/>
      <c r="D43" s="401"/>
      <c r="E43" s="351"/>
      <c r="F43" s="358"/>
      <c r="G43" s="327"/>
      <c r="H43" s="363"/>
      <c r="I43" s="379"/>
      <c r="J43" s="367"/>
      <c r="K43" s="266" t="s">
        <v>44</v>
      </c>
      <c r="L43" s="182" t="s">
        <v>83</v>
      </c>
      <c r="M43" s="327"/>
      <c r="N43" s="327"/>
      <c r="O43" s="340"/>
      <c r="P43" s="270"/>
      <c r="Q43" s="300"/>
      <c r="R43" s="61"/>
      <c r="S43" s="61"/>
      <c r="T43" s="290"/>
      <c r="U43" s="325"/>
      <c r="V43" s="325"/>
      <c r="W43" s="325"/>
      <c r="X43" s="325"/>
      <c r="Y43" s="325"/>
      <c r="Z43" s="325"/>
      <c r="AA43" s="325"/>
      <c r="AB43" s="325"/>
      <c r="AC43" s="325"/>
      <c r="AD43" s="325"/>
      <c r="AE43" s="325"/>
      <c r="AF43" s="325"/>
      <c r="AG43" s="325"/>
      <c r="AH43" s="291"/>
    </row>
    <row r="44" spans="2:34" ht="39.75" customHeight="1">
      <c r="B44" s="99"/>
      <c r="C44" s="395"/>
      <c r="D44" s="401"/>
      <c r="E44" s="351"/>
      <c r="F44" s="358"/>
      <c r="G44" s="327"/>
      <c r="H44" s="363"/>
      <c r="I44" s="379"/>
      <c r="J44" s="367"/>
      <c r="K44" s="266" t="s">
        <v>46</v>
      </c>
      <c r="L44" s="182" t="s">
        <v>84</v>
      </c>
      <c r="M44" s="327"/>
      <c r="N44" s="327"/>
      <c r="O44" s="340"/>
      <c r="P44" s="270"/>
      <c r="Q44" s="300"/>
      <c r="R44" s="61"/>
      <c r="S44" s="61"/>
      <c r="T44" s="290"/>
      <c r="U44" s="325"/>
      <c r="V44" s="325"/>
      <c r="W44" s="325"/>
      <c r="X44" s="325"/>
      <c r="Y44" s="325"/>
      <c r="Z44" s="325"/>
      <c r="AA44" s="325"/>
      <c r="AB44" s="325"/>
      <c r="AC44" s="325"/>
      <c r="AD44" s="325"/>
      <c r="AE44" s="325"/>
      <c r="AF44" s="325"/>
      <c r="AG44" s="325"/>
      <c r="AH44" s="291"/>
    </row>
    <row r="45" spans="2:34" ht="39.75" customHeight="1">
      <c r="B45" s="99"/>
      <c r="C45" s="395"/>
      <c r="D45" s="401"/>
      <c r="E45" s="351"/>
      <c r="F45" s="358"/>
      <c r="G45" s="327"/>
      <c r="H45" s="363"/>
      <c r="I45" s="379"/>
      <c r="J45" s="367"/>
      <c r="K45" s="266" t="s">
        <v>48</v>
      </c>
      <c r="L45" s="182" t="s">
        <v>85</v>
      </c>
      <c r="M45" s="327"/>
      <c r="N45" s="327"/>
      <c r="O45" s="340"/>
      <c r="P45" s="270"/>
      <c r="Q45" s="300"/>
      <c r="R45" s="61"/>
      <c r="S45" s="61"/>
      <c r="T45" s="290"/>
      <c r="U45" s="325"/>
      <c r="V45" s="325"/>
      <c r="W45" s="325"/>
      <c r="X45" s="325"/>
      <c r="Y45" s="325"/>
      <c r="Z45" s="325"/>
      <c r="AA45" s="325"/>
      <c r="AB45" s="325"/>
      <c r="AC45" s="325"/>
      <c r="AD45" s="325"/>
      <c r="AE45" s="325"/>
      <c r="AF45" s="325"/>
      <c r="AG45" s="325"/>
      <c r="AH45" s="291"/>
    </row>
    <row r="46" spans="2:34" ht="39.75" customHeight="1">
      <c r="B46" s="99"/>
      <c r="C46" s="395"/>
      <c r="D46" s="401"/>
      <c r="E46" s="351"/>
      <c r="F46" s="358"/>
      <c r="G46" s="327"/>
      <c r="H46" s="363"/>
      <c r="I46" s="379"/>
      <c r="J46" s="367"/>
      <c r="K46" s="266" t="s">
        <v>50</v>
      </c>
      <c r="L46" s="182" t="s">
        <v>86</v>
      </c>
      <c r="M46" s="327"/>
      <c r="N46" s="327"/>
      <c r="O46" s="340"/>
      <c r="P46" s="270"/>
      <c r="Q46" s="300"/>
      <c r="R46" s="61"/>
      <c r="S46" s="61"/>
      <c r="T46" s="290"/>
      <c r="U46" s="325"/>
      <c r="V46" s="325"/>
      <c r="W46" s="325"/>
      <c r="X46" s="325"/>
      <c r="Y46" s="325"/>
      <c r="Z46" s="325"/>
      <c r="AA46" s="325"/>
      <c r="AB46" s="325"/>
      <c r="AC46" s="325"/>
      <c r="AD46" s="325"/>
      <c r="AE46" s="325"/>
      <c r="AF46" s="325"/>
      <c r="AG46" s="325"/>
      <c r="AH46" s="291"/>
    </row>
    <row r="47" spans="2:34" ht="39.75" customHeight="1">
      <c r="B47" s="99"/>
      <c r="C47" s="395"/>
      <c r="D47" s="401"/>
      <c r="E47" s="351"/>
      <c r="F47" s="358"/>
      <c r="G47" s="326">
        <v>8</v>
      </c>
      <c r="H47" s="361" t="s">
        <v>87</v>
      </c>
      <c r="I47" s="379"/>
      <c r="J47" s="366" t="s">
        <v>88</v>
      </c>
      <c r="K47" s="266" t="s">
        <v>41</v>
      </c>
      <c r="L47" s="182" t="s">
        <v>89</v>
      </c>
      <c r="M47" s="337" t="s">
        <v>43</v>
      </c>
      <c r="N47" s="338">
        <v>100</v>
      </c>
      <c r="O47" s="339"/>
      <c r="P47" s="270"/>
      <c r="Q47" s="61"/>
      <c r="R47" s="61"/>
      <c r="S47" s="61"/>
      <c r="T47" s="290"/>
      <c r="U47" s="324"/>
      <c r="V47" s="324"/>
      <c r="W47" s="324"/>
      <c r="X47" s="324"/>
      <c r="Y47" s="324"/>
      <c r="Z47" s="324"/>
      <c r="AA47" s="324"/>
      <c r="AB47" s="324"/>
      <c r="AC47" s="324"/>
      <c r="AD47" s="324"/>
      <c r="AE47" s="324"/>
      <c r="AF47" s="324"/>
      <c r="AG47" s="324">
        <f>IF(N47="","",N47)</f>
        <v>100</v>
      </c>
      <c r="AH47" s="291"/>
    </row>
    <row r="48" spans="2:34" ht="39.75" customHeight="1">
      <c r="B48" s="99"/>
      <c r="C48" s="395"/>
      <c r="D48" s="401"/>
      <c r="E48" s="351"/>
      <c r="F48" s="358"/>
      <c r="G48" s="327"/>
      <c r="H48" s="363"/>
      <c r="I48" s="379"/>
      <c r="J48" s="367"/>
      <c r="K48" s="266" t="s">
        <v>44</v>
      </c>
      <c r="L48" s="182" t="s">
        <v>90</v>
      </c>
      <c r="M48" s="327"/>
      <c r="N48" s="327"/>
      <c r="O48" s="340"/>
      <c r="P48" s="270"/>
      <c r="Q48" s="61"/>
      <c r="R48" s="61"/>
      <c r="S48" s="61"/>
      <c r="T48" s="290"/>
      <c r="U48" s="325"/>
      <c r="V48" s="325"/>
      <c r="W48" s="325"/>
      <c r="X48" s="325"/>
      <c r="Y48" s="325"/>
      <c r="Z48" s="325"/>
      <c r="AA48" s="325"/>
      <c r="AB48" s="325"/>
      <c r="AC48" s="325"/>
      <c r="AD48" s="325"/>
      <c r="AE48" s="325"/>
      <c r="AF48" s="325"/>
      <c r="AG48" s="325"/>
      <c r="AH48" s="291"/>
    </row>
    <row r="49" spans="2:34" ht="39.75" customHeight="1">
      <c r="B49" s="99"/>
      <c r="C49" s="395"/>
      <c r="D49" s="401"/>
      <c r="E49" s="351"/>
      <c r="F49" s="358"/>
      <c r="G49" s="327"/>
      <c r="H49" s="363"/>
      <c r="I49" s="379"/>
      <c r="J49" s="367"/>
      <c r="K49" s="266" t="s">
        <v>46</v>
      </c>
      <c r="L49" s="182" t="s">
        <v>91</v>
      </c>
      <c r="M49" s="327"/>
      <c r="N49" s="327"/>
      <c r="O49" s="340"/>
      <c r="P49" s="270"/>
      <c r="Q49" s="61"/>
      <c r="R49" s="61"/>
      <c r="S49" s="61"/>
      <c r="T49" s="290"/>
      <c r="U49" s="325"/>
      <c r="V49" s="325"/>
      <c r="W49" s="325"/>
      <c r="X49" s="325"/>
      <c r="Y49" s="325"/>
      <c r="Z49" s="325"/>
      <c r="AA49" s="325"/>
      <c r="AB49" s="325"/>
      <c r="AC49" s="325"/>
      <c r="AD49" s="325"/>
      <c r="AE49" s="325"/>
      <c r="AF49" s="325"/>
      <c r="AG49" s="325"/>
      <c r="AH49" s="291"/>
    </row>
    <row r="50" spans="2:34" ht="39.75" customHeight="1">
      <c r="B50" s="99"/>
      <c r="C50" s="395"/>
      <c r="D50" s="401"/>
      <c r="E50" s="351"/>
      <c r="F50" s="358"/>
      <c r="G50" s="327"/>
      <c r="H50" s="363"/>
      <c r="I50" s="379"/>
      <c r="J50" s="367"/>
      <c r="K50" s="266" t="s">
        <v>48</v>
      </c>
      <c r="L50" s="182" t="s">
        <v>92</v>
      </c>
      <c r="M50" s="327"/>
      <c r="N50" s="327"/>
      <c r="O50" s="340"/>
      <c r="P50" s="270"/>
      <c r="Q50" s="61"/>
      <c r="R50" s="61"/>
      <c r="S50" s="61"/>
      <c r="T50" s="290"/>
      <c r="U50" s="325"/>
      <c r="V50" s="325"/>
      <c r="W50" s="325"/>
      <c r="X50" s="325"/>
      <c r="Y50" s="325"/>
      <c r="Z50" s="325"/>
      <c r="AA50" s="325"/>
      <c r="AB50" s="325"/>
      <c r="AC50" s="325"/>
      <c r="AD50" s="325"/>
      <c r="AE50" s="325"/>
      <c r="AF50" s="325"/>
      <c r="AG50" s="325"/>
      <c r="AH50" s="291"/>
    </row>
    <row r="51" spans="2:34" ht="39.75" customHeight="1">
      <c r="B51" s="99"/>
      <c r="C51" s="395"/>
      <c r="D51" s="401"/>
      <c r="E51" s="351"/>
      <c r="F51" s="358"/>
      <c r="G51" s="327"/>
      <c r="H51" s="363"/>
      <c r="I51" s="379"/>
      <c r="J51" s="367"/>
      <c r="K51" s="266" t="s">
        <v>50</v>
      </c>
      <c r="L51" s="182" t="s">
        <v>93</v>
      </c>
      <c r="M51" s="327"/>
      <c r="N51" s="327"/>
      <c r="O51" s="340"/>
      <c r="P51" s="270"/>
      <c r="Q51" s="61"/>
      <c r="R51" s="61"/>
      <c r="S51" s="61"/>
      <c r="T51" s="290"/>
      <c r="U51" s="325"/>
      <c r="V51" s="325"/>
      <c r="W51" s="325"/>
      <c r="X51" s="325"/>
      <c r="Y51" s="325"/>
      <c r="Z51" s="325"/>
      <c r="AA51" s="325"/>
      <c r="AB51" s="325"/>
      <c r="AC51" s="325"/>
      <c r="AD51" s="325"/>
      <c r="AE51" s="325"/>
      <c r="AF51" s="325"/>
      <c r="AG51" s="325"/>
      <c r="AH51" s="291"/>
    </row>
    <row r="52" spans="2:34" ht="39.75" customHeight="1">
      <c r="B52" s="99"/>
      <c r="C52" s="395"/>
      <c r="D52" s="401"/>
      <c r="E52" s="351"/>
      <c r="F52" s="358"/>
      <c r="G52" s="326">
        <v>9</v>
      </c>
      <c r="H52" s="361" t="s">
        <v>94</v>
      </c>
      <c r="I52" s="379"/>
      <c r="J52" s="366" t="s">
        <v>88</v>
      </c>
      <c r="K52" s="266" t="s">
        <v>41</v>
      </c>
      <c r="L52" s="182" t="s">
        <v>95</v>
      </c>
      <c r="M52" s="337" t="s">
        <v>43</v>
      </c>
      <c r="N52" s="338">
        <v>100</v>
      </c>
      <c r="O52" s="339"/>
      <c r="P52" s="270"/>
      <c r="Q52" s="61"/>
      <c r="R52" s="61"/>
      <c r="S52" s="61"/>
      <c r="T52" s="290"/>
      <c r="U52" s="324"/>
      <c r="V52" s="324"/>
      <c r="W52" s="324"/>
      <c r="X52" s="324"/>
      <c r="Y52" s="324"/>
      <c r="Z52" s="324"/>
      <c r="AA52" s="324"/>
      <c r="AB52" s="324"/>
      <c r="AC52" s="324"/>
      <c r="AD52" s="324"/>
      <c r="AE52" s="324"/>
      <c r="AF52" s="324"/>
      <c r="AG52" s="324">
        <f>IF(N52="","",N52)</f>
        <v>100</v>
      </c>
      <c r="AH52" s="291"/>
    </row>
    <row r="53" spans="2:34" ht="39.75" customHeight="1">
      <c r="B53" s="99"/>
      <c r="C53" s="395"/>
      <c r="D53" s="401"/>
      <c r="E53" s="351"/>
      <c r="F53" s="358"/>
      <c r="G53" s="327"/>
      <c r="H53" s="363"/>
      <c r="I53" s="379"/>
      <c r="J53" s="367"/>
      <c r="K53" s="266" t="s">
        <v>44</v>
      </c>
      <c r="L53" s="182" t="s">
        <v>96</v>
      </c>
      <c r="M53" s="327"/>
      <c r="N53" s="327"/>
      <c r="O53" s="340"/>
      <c r="P53" s="270"/>
      <c r="Q53" s="61"/>
      <c r="R53" s="61"/>
      <c r="S53" s="61"/>
      <c r="T53" s="290"/>
      <c r="U53" s="325"/>
      <c r="V53" s="325"/>
      <c r="W53" s="325"/>
      <c r="X53" s="325"/>
      <c r="Y53" s="325"/>
      <c r="Z53" s="325"/>
      <c r="AA53" s="325"/>
      <c r="AB53" s="325"/>
      <c r="AC53" s="325"/>
      <c r="AD53" s="325"/>
      <c r="AE53" s="325"/>
      <c r="AF53" s="325"/>
      <c r="AG53" s="325"/>
      <c r="AH53" s="291"/>
    </row>
    <row r="54" spans="2:34" ht="39.75" customHeight="1">
      <c r="B54" s="99"/>
      <c r="C54" s="395"/>
      <c r="D54" s="401"/>
      <c r="E54" s="351"/>
      <c r="F54" s="358"/>
      <c r="G54" s="327"/>
      <c r="H54" s="363"/>
      <c r="I54" s="379"/>
      <c r="J54" s="367"/>
      <c r="K54" s="266" t="s">
        <v>46</v>
      </c>
      <c r="L54" s="182" t="s">
        <v>97</v>
      </c>
      <c r="M54" s="327"/>
      <c r="N54" s="327"/>
      <c r="O54" s="340"/>
      <c r="P54" s="270"/>
      <c r="Q54" s="61"/>
      <c r="R54" s="61"/>
      <c r="S54" s="61"/>
      <c r="T54" s="290"/>
      <c r="U54" s="325"/>
      <c r="V54" s="325"/>
      <c r="W54" s="325"/>
      <c r="X54" s="325"/>
      <c r="Y54" s="325"/>
      <c r="Z54" s="325"/>
      <c r="AA54" s="325"/>
      <c r="AB54" s="325"/>
      <c r="AC54" s="325"/>
      <c r="AD54" s="325"/>
      <c r="AE54" s="325"/>
      <c r="AF54" s="325"/>
      <c r="AG54" s="325"/>
      <c r="AH54" s="291"/>
    </row>
    <row r="55" spans="2:34" ht="39.75" customHeight="1">
      <c r="B55" s="99"/>
      <c r="C55" s="395"/>
      <c r="D55" s="401"/>
      <c r="E55" s="351"/>
      <c r="F55" s="358"/>
      <c r="G55" s="327"/>
      <c r="H55" s="363"/>
      <c r="I55" s="379"/>
      <c r="J55" s="367"/>
      <c r="K55" s="266" t="s">
        <v>48</v>
      </c>
      <c r="L55" s="182" t="s">
        <v>98</v>
      </c>
      <c r="M55" s="327"/>
      <c r="N55" s="327"/>
      <c r="O55" s="340"/>
      <c r="P55" s="270"/>
      <c r="Q55" s="61"/>
      <c r="R55" s="61"/>
      <c r="S55" s="61"/>
      <c r="T55" s="290"/>
      <c r="U55" s="325"/>
      <c r="V55" s="325"/>
      <c r="W55" s="325"/>
      <c r="X55" s="325"/>
      <c r="Y55" s="325"/>
      <c r="Z55" s="325"/>
      <c r="AA55" s="325"/>
      <c r="AB55" s="325"/>
      <c r="AC55" s="325"/>
      <c r="AD55" s="325"/>
      <c r="AE55" s="325"/>
      <c r="AF55" s="325"/>
      <c r="AG55" s="325"/>
      <c r="AH55" s="291"/>
    </row>
    <row r="56" spans="2:34" ht="39.75" customHeight="1">
      <c r="B56" s="99"/>
      <c r="C56" s="395"/>
      <c r="D56" s="401"/>
      <c r="E56" s="351"/>
      <c r="F56" s="358"/>
      <c r="G56" s="327"/>
      <c r="H56" s="363"/>
      <c r="I56" s="379"/>
      <c r="J56" s="367"/>
      <c r="K56" s="266" t="s">
        <v>50</v>
      </c>
      <c r="L56" s="182" t="s">
        <v>99</v>
      </c>
      <c r="M56" s="327"/>
      <c r="N56" s="327"/>
      <c r="O56" s="340"/>
      <c r="P56" s="270"/>
      <c r="Q56" s="61"/>
      <c r="R56" s="61"/>
      <c r="S56" s="61"/>
      <c r="T56" s="290"/>
      <c r="U56" s="325"/>
      <c r="V56" s="325"/>
      <c r="W56" s="325"/>
      <c r="X56" s="325"/>
      <c r="Y56" s="325"/>
      <c r="Z56" s="325"/>
      <c r="AA56" s="325"/>
      <c r="AB56" s="325"/>
      <c r="AC56" s="325"/>
      <c r="AD56" s="325"/>
      <c r="AE56" s="325"/>
      <c r="AF56" s="325"/>
      <c r="AG56" s="325"/>
      <c r="AH56" s="291"/>
    </row>
    <row r="57" spans="2:34" ht="39.75" customHeight="1">
      <c r="B57" s="99"/>
      <c r="C57" s="395"/>
      <c r="D57" s="401"/>
      <c r="E57" s="351"/>
      <c r="F57" s="358"/>
      <c r="G57" s="326">
        <v>10</v>
      </c>
      <c r="H57" s="361" t="s">
        <v>100</v>
      </c>
      <c r="I57" s="379"/>
      <c r="J57" s="366" t="s">
        <v>81</v>
      </c>
      <c r="K57" s="266" t="s">
        <v>41</v>
      </c>
      <c r="L57" s="182" t="s">
        <v>101</v>
      </c>
      <c r="M57" s="337" t="s">
        <v>43</v>
      </c>
      <c r="N57" s="338">
        <v>100</v>
      </c>
      <c r="O57" s="339"/>
      <c r="P57" s="270"/>
      <c r="Q57" s="61"/>
      <c r="R57" s="61"/>
      <c r="S57" s="61"/>
      <c r="T57" s="290"/>
      <c r="U57" s="324"/>
      <c r="V57" s="324"/>
      <c r="W57" s="324"/>
      <c r="X57" s="324"/>
      <c r="Y57" s="324"/>
      <c r="Z57" s="324"/>
      <c r="AA57" s="324"/>
      <c r="AB57" s="324"/>
      <c r="AC57" s="324"/>
      <c r="AD57" s="324"/>
      <c r="AE57" s="324"/>
      <c r="AF57" s="324"/>
      <c r="AG57" s="324">
        <f>IF(N57="","",N57)</f>
        <v>100</v>
      </c>
      <c r="AH57" s="291"/>
    </row>
    <row r="58" spans="2:34" ht="39.75" customHeight="1">
      <c r="B58" s="99"/>
      <c r="C58" s="395"/>
      <c r="D58" s="401"/>
      <c r="E58" s="351"/>
      <c r="F58" s="358"/>
      <c r="G58" s="327"/>
      <c r="H58" s="363"/>
      <c r="I58" s="379"/>
      <c r="J58" s="367"/>
      <c r="K58" s="266" t="s">
        <v>44</v>
      </c>
      <c r="L58" s="182" t="s">
        <v>102</v>
      </c>
      <c r="M58" s="327"/>
      <c r="N58" s="327"/>
      <c r="O58" s="340"/>
      <c r="P58" s="270"/>
      <c r="Q58" s="61"/>
      <c r="R58" s="61"/>
      <c r="S58" s="61"/>
      <c r="T58" s="290"/>
      <c r="U58" s="325"/>
      <c r="V58" s="325"/>
      <c r="W58" s="325"/>
      <c r="X58" s="325"/>
      <c r="Y58" s="325"/>
      <c r="Z58" s="325"/>
      <c r="AA58" s="325"/>
      <c r="AB58" s="325"/>
      <c r="AC58" s="325"/>
      <c r="AD58" s="325"/>
      <c r="AE58" s="325"/>
      <c r="AF58" s="325"/>
      <c r="AG58" s="325"/>
      <c r="AH58" s="291"/>
    </row>
    <row r="59" spans="2:34" ht="39.75" customHeight="1">
      <c r="B59" s="99"/>
      <c r="C59" s="395"/>
      <c r="D59" s="401"/>
      <c r="E59" s="351"/>
      <c r="F59" s="358"/>
      <c r="G59" s="327"/>
      <c r="H59" s="363"/>
      <c r="I59" s="379"/>
      <c r="J59" s="367"/>
      <c r="K59" s="266" t="s">
        <v>46</v>
      </c>
      <c r="L59" s="182" t="s">
        <v>103</v>
      </c>
      <c r="M59" s="327"/>
      <c r="N59" s="327"/>
      <c r="O59" s="340"/>
      <c r="P59" s="270"/>
      <c r="Q59" s="61"/>
      <c r="R59" s="61"/>
      <c r="S59" s="61"/>
      <c r="T59" s="290"/>
      <c r="U59" s="325"/>
      <c r="V59" s="325"/>
      <c r="W59" s="325"/>
      <c r="X59" s="325"/>
      <c r="Y59" s="325"/>
      <c r="Z59" s="325"/>
      <c r="AA59" s="325"/>
      <c r="AB59" s="325"/>
      <c r="AC59" s="325"/>
      <c r="AD59" s="325"/>
      <c r="AE59" s="325"/>
      <c r="AF59" s="325"/>
      <c r="AG59" s="325"/>
      <c r="AH59" s="291"/>
    </row>
    <row r="60" spans="2:34" ht="39.75" customHeight="1">
      <c r="B60" s="99"/>
      <c r="C60" s="395"/>
      <c r="D60" s="401"/>
      <c r="E60" s="351"/>
      <c r="F60" s="358"/>
      <c r="G60" s="327"/>
      <c r="H60" s="363"/>
      <c r="I60" s="379"/>
      <c r="J60" s="367"/>
      <c r="K60" s="266" t="s">
        <v>48</v>
      </c>
      <c r="L60" s="182" t="s">
        <v>104</v>
      </c>
      <c r="M60" s="327"/>
      <c r="N60" s="327"/>
      <c r="O60" s="340"/>
      <c r="P60" s="270"/>
      <c r="Q60" s="61"/>
      <c r="R60" s="61"/>
      <c r="S60" s="61"/>
      <c r="T60" s="290"/>
      <c r="U60" s="325"/>
      <c r="V60" s="325"/>
      <c r="W60" s="325"/>
      <c r="X60" s="325"/>
      <c r="Y60" s="325"/>
      <c r="Z60" s="325"/>
      <c r="AA60" s="325"/>
      <c r="AB60" s="325"/>
      <c r="AC60" s="325"/>
      <c r="AD60" s="325"/>
      <c r="AE60" s="325"/>
      <c r="AF60" s="325"/>
      <c r="AG60" s="325"/>
      <c r="AH60" s="291"/>
    </row>
    <row r="61" spans="2:34" ht="39.75" customHeight="1">
      <c r="B61" s="99"/>
      <c r="C61" s="395"/>
      <c r="D61" s="401"/>
      <c r="E61" s="351"/>
      <c r="F61" s="358"/>
      <c r="G61" s="327"/>
      <c r="H61" s="363"/>
      <c r="I61" s="379"/>
      <c r="J61" s="367"/>
      <c r="K61" s="266" t="s">
        <v>50</v>
      </c>
      <c r="L61" s="182" t="s">
        <v>105</v>
      </c>
      <c r="M61" s="327"/>
      <c r="N61" s="327"/>
      <c r="O61" s="340"/>
      <c r="P61" s="270"/>
      <c r="Q61" s="61"/>
      <c r="R61" s="61"/>
      <c r="S61" s="61"/>
      <c r="T61" s="290"/>
      <c r="U61" s="325"/>
      <c r="V61" s="325"/>
      <c r="W61" s="325"/>
      <c r="X61" s="325"/>
      <c r="Y61" s="325"/>
      <c r="Z61" s="325"/>
      <c r="AA61" s="325"/>
      <c r="AB61" s="325"/>
      <c r="AC61" s="325"/>
      <c r="AD61" s="325"/>
      <c r="AE61" s="325"/>
      <c r="AF61" s="325"/>
      <c r="AG61" s="325"/>
      <c r="AH61" s="291"/>
    </row>
    <row r="62" spans="2:34" ht="39.75" customHeight="1">
      <c r="B62" s="99"/>
      <c r="C62" s="395"/>
      <c r="D62" s="401"/>
      <c r="E62" s="351"/>
      <c r="F62" s="358"/>
      <c r="G62" s="326">
        <v>11</v>
      </c>
      <c r="H62" s="361" t="s">
        <v>106</v>
      </c>
      <c r="I62" s="379"/>
      <c r="J62" s="366" t="s">
        <v>81</v>
      </c>
      <c r="K62" s="266" t="s">
        <v>41</v>
      </c>
      <c r="L62" s="182" t="s">
        <v>107</v>
      </c>
      <c r="M62" s="337" t="s">
        <v>43</v>
      </c>
      <c r="N62" s="338">
        <v>81</v>
      </c>
      <c r="O62" s="339"/>
      <c r="P62" s="270"/>
      <c r="Q62" s="61"/>
      <c r="R62" s="61"/>
      <c r="S62" s="61"/>
      <c r="T62" s="290"/>
      <c r="U62" s="324"/>
      <c r="V62" s="324"/>
      <c r="W62" s="324"/>
      <c r="X62" s="324"/>
      <c r="Y62" s="324"/>
      <c r="Z62" s="324"/>
      <c r="AA62" s="324"/>
      <c r="AB62" s="324"/>
      <c r="AC62" s="324"/>
      <c r="AD62" s="324"/>
      <c r="AE62" s="324"/>
      <c r="AF62" s="324"/>
      <c r="AG62" s="324">
        <f>IF(N62="","",N62)</f>
        <v>81</v>
      </c>
      <c r="AH62" s="291"/>
    </row>
    <row r="63" spans="2:34" ht="39.75" customHeight="1">
      <c r="B63" s="99"/>
      <c r="C63" s="395"/>
      <c r="D63" s="401"/>
      <c r="E63" s="351"/>
      <c r="F63" s="358"/>
      <c r="G63" s="327"/>
      <c r="H63" s="363"/>
      <c r="I63" s="379"/>
      <c r="J63" s="367"/>
      <c r="K63" s="266" t="s">
        <v>44</v>
      </c>
      <c r="L63" s="182" t="s">
        <v>108</v>
      </c>
      <c r="M63" s="327"/>
      <c r="N63" s="327"/>
      <c r="O63" s="340"/>
      <c r="P63" s="270"/>
      <c r="Q63" s="61"/>
      <c r="R63" s="61"/>
      <c r="S63" s="61"/>
      <c r="T63" s="290"/>
      <c r="U63" s="325"/>
      <c r="V63" s="325"/>
      <c r="W63" s="325"/>
      <c r="X63" s="325"/>
      <c r="Y63" s="325"/>
      <c r="Z63" s="325"/>
      <c r="AA63" s="325"/>
      <c r="AB63" s="325"/>
      <c r="AC63" s="325"/>
      <c r="AD63" s="325"/>
      <c r="AE63" s="325"/>
      <c r="AF63" s="325"/>
      <c r="AG63" s="325"/>
      <c r="AH63" s="291"/>
    </row>
    <row r="64" spans="2:34" ht="39.75" customHeight="1">
      <c r="B64" s="99"/>
      <c r="C64" s="395"/>
      <c r="D64" s="401"/>
      <c r="E64" s="351"/>
      <c r="F64" s="358"/>
      <c r="G64" s="327"/>
      <c r="H64" s="363"/>
      <c r="I64" s="379"/>
      <c r="J64" s="367"/>
      <c r="K64" s="266" t="s">
        <v>46</v>
      </c>
      <c r="L64" s="182" t="s">
        <v>109</v>
      </c>
      <c r="M64" s="327"/>
      <c r="N64" s="327"/>
      <c r="O64" s="340"/>
      <c r="P64" s="270"/>
      <c r="Q64" s="61"/>
      <c r="R64" s="61"/>
      <c r="S64" s="61"/>
      <c r="T64" s="290"/>
      <c r="U64" s="325"/>
      <c r="V64" s="325"/>
      <c r="W64" s="325"/>
      <c r="X64" s="325"/>
      <c r="Y64" s="325"/>
      <c r="Z64" s="325"/>
      <c r="AA64" s="325"/>
      <c r="AB64" s="325"/>
      <c r="AC64" s="325"/>
      <c r="AD64" s="325"/>
      <c r="AE64" s="325"/>
      <c r="AF64" s="325"/>
      <c r="AG64" s="325"/>
      <c r="AH64" s="291"/>
    </row>
    <row r="65" spans="2:34" ht="39.75" customHeight="1">
      <c r="B65" s="99"/>
      <c r="C65" s="395"/>
      <c r="D65" s="401"/>
      <c r="E65" s="351"/>
      <c r="F65" s="358"/>
      <c r="G65" s="327"/>
      <c r="H65" s="363"/>
      <c r="I65" s="379"/>
      <c r="J65" s="367"/>
      <c r="K65" s="266" t="s">
        <v>48</v>
      </c>
      <c r="L65" s="182" t="s">
        <v>110</v>
      </c>
      <c r="M65" s="327"/>
      <c r="N65" s="327"/>
      <c r="O65" s="340"/>
      <c r="P65" s="270"/>
      <c r="Q65" s="61"/>
      <c r="R65" s="61"/>
      <c r="S65" s="61"/>
      <c r="T65" s="290"/>
      <c r="U65" s="325"/>
      <c r="V65" s="325"/>
      <c r="W65" s="325"/>
      <c r="X65" s="325"/>
      <c r="Y65" s="325"/>
      <c r="Z65" s="325"/>
      <c r="AA65" s="325"/>
      <c r="AB65" s="325"/>
      <c r="AC65" s="325"/>
      <c r="AD65" s="325"/>
      <c r="AE65" s="325"/>
      <c r="AF65" s="325"/>
      <c r="AG65" s="325"/>
      <c r="AH65" s="291"/>
    </row>
    <row r="66" spans="2:34" ht="54" customHeight="1">
      <c r="B66" s="99"/>
      <c r="C66" s="395"/>
      <c r="D66" s="401"/>
      <c r="E66" s="351"/>
      <c r="F66" s="358"/>
      <c r="G66" s="327"/>
      <c r="H66" s="363"/>
      <c r="I66" s="379"/>
      <c r="J66" s="367"/>
      <c r="K66" s="266" t="s">
        <v>50</v>
      </c>
      <c r="L66" s="182" t="s">
        <v>111</v>
      </c>
      <c r="M66" s="327"/>
      <c r="N66" s="327"/>
      <c r="O66" s="340"/>
      <c r="P66" s="270"/>
      <c r="Q66" s="61"/>
      <c r="R66" s="61"/>
      <c r="S66" s="61"/>
      <c r="T66" s="290"/>
      <c r="U66" s="325"/>
      <c r="V66" s="325"/>
      <c r="W66" s="325"/>
      <c r="X66" s="325"/>
      <c r="Y66" s="325"/>
      <c r="Z66" s="325"/>
      <c r="AA66" s="325"/>
      <c r="AB66" s="325"/>
      <c r="AC66" s="325"/>
      <c r="AD66" s="325"/>
      <c r="AE66" s="325"/>
      <c r="AF66" s="325"/>
      <c r="AG66" s="325"/>
      <c r="AH66" s="291"/>
    </row>
    <row r="67" spans="2:34" ht="39.75" customHeight="1">
      <c r="B67" s="99"/>
      <c r="C67" s="395"/>
      <c r="D67" s="401"/>
      <c r="E67" s="351"/>
      <c r="F67" s="358"/>
      <c r="G67" s="326">
        <v>12</v>
      </c>
      <c r="H67" s="361" t="s">
        <v>112</v>
      </c>
      <c r="I67" s="379"/>
      <c r="J67" s="366" t="s">
        <v>88</v>
      </c>
      <c r="K67" s="266" t="s">
        <v>41</v>
      </c>
      <c r="L67" s="182" t="s">
        <v>113</v>
      </c>
      <c r="M67" s="337" t="s">
        <v>43</v>
      </c>
      <c r="N67" s="338">
        <v>80</v>
      </c>
      <c r="O67" s="339"/>
      <c r="P67" s="270"/>
      <c r="Q67" s="61"/>
      <c r="R67" s="61"/>
      <c r="S67" s="61"/>
      <c r="T67" s="290"/>
      <c r="U67" s="324"/>
      <c r="V67" s="324"/>
      <c r="W67" s="324"/>
      <c r="X67" s="324"/>
      <c r="Y67" s="324"/>
      <c r="Z67" s="324"/>
      <c r="AA67" s="324"/>
      <c r="AB67" s="324">
        <f>IF(N67="","",N67)</f>
        <v>80</v>
      </c>
      <c r="AC67" s="324"/>
      <c r="AD67" s="324"/>
      <c r="AE67" s="324"/>
      <c r="AF67" s="324"/>
      <c r="AG67" s="324">
        <f>IF(N67="","",N67)</f>
        <v>80</v>
      </c>
      <c r="AH67" s="291"/>
    </row>
    <row r="68" spans="2:34" ht="39.75" customHeight="1">
      <c r="B68" s="99"/>
      <c r="C68" s="395"/>
      <c r="D68" s="401"/>
      <c r="E68" s="351"/>
      <c r="F68" s="358"/>
      <c r="G68" s="327"/>
      <c r="H68" s="363"/>
      <c r="I68" s="379"/>
      <c r="J68" s="367"/>
      <c r="K68" s="266" t="s">
        <v>44</v>
      </c>
      <c r="L68" s="182" t="s">
        <v>114</v>
      </c>
      <c r="M68" s="327"/>
      <c r="N68" s="327"/>
      <c r="O68" s="340"/>
      <c r="P68" s="270"/>
      <c r="Q68" s="61"/>
      <c r="R68" s="61"/>
      <c r="S68" s="61"/>
      <c r="T68" s="290"/>
      <c r="U68" s="325"/>
      <c r="V68" s="325"/>
      <c r="W68" s="325"/>
      <c r="X68" s="325"/>
      <c r="Y68" s="325"/>
      <c r="Z68" s="325"/>
      <c r="AA68" s="325"/>
      <c r="AB68" s="325"/>
      <c r="AC68" s="325"/>
      <c r="AD68" s="325"/>
      <c r="AE68" s="325"/>
      <c r="AF68" s="325"/>
      <c r="AG68" s="325"/>
      <c r="AH68" s="291"/>
    </row>
    <row r="69" spans="2:34" ht="39.75" customHeight="1">
      <c r="B69" s="99"/>
      <c r="C69" s="395"/>
      <c r="D69" s="401"/>
      <c r="E69" s="351"/>
      <c r="F69" s="358"/>
      <c r="G69" s="327"/>
      <c r="H69" s="363"/>
      <c r="I69" s="379"/>
      <c r="J69" s="367"/>
      <c r="K69" s="266" t="s">
        <v>46</v>
      </c>
      <c r="L69" s="182" t="s">
        <v>115</v>
      </c>
      <c r="M69" s="327"/>
      <c r="N69" s="327"/>
      <c r="O69" s="340"/>
      <c r="P69" s="270"/>
      <c r="Q69" s="61"/>
      <c r="R69" s="61"/>
      <c r="S69" s="61"/>
      <c r="T69" s="290"/>
      <c r="U69" s="325"/>
      <c r="V69" s="325"/>
      <c r="W69" s="325"/>
      <c r="X69" s="325"/>
      <c r="Y69" s="325"/>
      <c r="Z69" s="325"/>
      <c r="AA69" s="325"/>
      <c r="AB69" s="325"/>
      <c r="AC69" s="325"/>
      <c r="AD69" s="325"/>
      <c r="AE69" s="325"/>
      <c r="AF69" s="325"/>
      <c r="AG69" s="325"/>
      <c r="AH69" s="291"/>
    </row>
    <row r="70" spans="2:34" ht="39.75" customHeight="1">
      <c r="B70" s="99"/>
      <c r="C70" s="395"/>
      <c r="D70" s="401"/>
      <c r="E70" s="351"/>
      <c r="F70" s="358"/>
      <c r="G70" s="327"/>
      <c r="H70" s="363"/>
      <c r="I70" s="379"/>
      <c r="J70" s="367"/>
      <c r="K70" s="266" t="s">
        <v>48</v>
      </c>
      <c r="L70" s="182" t="s">
        <v>116</v>
      </c>
      <c r="M70" s="327"/>
      <c r="N70" s="327"/>
      <c r="O70" s="340"/>
      <c r="P70" s="270"/>
      <c r="Q70" s="61"/>
      <c r="R70" s="61"/>
      <c r="S70" s="61"/>
      <c r="T70" s="290"/>
      <c r="U70" s="325"/>
      <c r="V70" s="325"/>
      <c r="W70" s="325"/>
      <c r="X70" s="325"/>
      <c r="Y70" s="325"/>
      <c r="Z70" s="325"/>
      <c r="AA70" s="325"/>
      <c r="AB70" s="325"/>
      <c r="AC70" s="325"/>
      <c r="AD70" s="325"/>
      <c r="AE70" s="325"/>
      <c r="AF70" s="325"/>
      <c r="AG70" s="325"/>
      <c r="AH70" s="291"/>
    </row>
    <row r="71" spans="2:34" ht="51" customHeight="1">
      <c r="B71" s="99"/>
      <c r="C71" s="395"/>
      <c r="D71" s="401"/>
      <c r="E71" s="351"/>
      <c r="F71" s="358"/>
      <c r="G71" s="327"/>
      <c r="H71" s="363"/>
      <c r="I71" s="379"/>
      <c r="J71" s="367"/>
      <c r="K71" s="266" t="s">
        <v>50</v>
      </c>
      <c r="L71" s="182" t="s">
        <v>117</v>
      </c>
      <c r="M71" s="327"/>
      <c r="N71" s="327"/>
      <c r="O71" s="340"/>
      <c r="P71" s="270"/>
      <c r="Q71" s="61"/>
      <c r="R71" s="61"/>
      <c r="S71" s="61"/>
      <c r="T71" s="290"/>
      <c r="U71" s="325"/>
      <c r="V71" s="325"/>
      <c r="W71" s="325"/>
      <c r="X71" s="325"/>
      <c r="Y71" s="325"/>
      <c r="Z71" s="325"/>
      <c r="AA71" s="325"/>
      <c r="AB71" s="325"/>
      <c r="AC71" s="325"/>
      <c r="AD71" s="325"/>
      <c r="AE71" s="325"/>
      <c r="AF71" s="325"/>
      <c r="AG71" s="325"/>
      <c r="AH71" s="291"/>
    </row>
    <row r="72" spans="2:34" ht="51" customHeight="1">
      <c r="B72" s="99"/>
      <c r="C72" s="395"/>
      <c r="D72" s="401"/>
      <c r="E72" s="351"/>
      <c r="F72" s="358"/>
      <c r="G72" s="326">
        <v>13</v>
      </c>
      <c r="H72" s="361" t="s">
        <v>118</v>
      </c>
      <c r="I72" s="379"/>
      <c r="J72" s="366" t="s">
        <v>119</v>
      </c>
      <c r="K72" s="266" t="s">
        <v>41</v>
      </c>
      <c r="L72" s="182" t="s">
        <v>120</v>
      </c>
      <c r="M72" s="337" t="s">
        <v>43</v>
      </c>
      <c r="N72" s="338">
        <v>92</v>
      </c>
      <c r="O72" s="339"/>
      <c r="P72" s="270"/>
      <c r="Q72" s="61"/>
      <c r="R72" s="61"/>
      <c r="S72" s="61"/>
      <c r="T72" s="290"/>
      <c r="U72" s="324"/>
      <c r="V72" s="324"/>
      <c r="W72" s="324"/>
      <c r="X72" s="324"/>
      <c r="Y72" s="324"/>
      <c r="Z72" s="324"/>
      <c r="AA72" s="324"/>
      <c r="AB72" s="324"/>
      <c r="AC72" s="324"/>
      <c r="AD72" s="324"/>
      <c r="AE72" s="324">
        <f>IF($N$72="","",$N$72)</f>
        <v>92</v>
      </c>
      <c r="AF72" s="324">
        <f>IF($N$72="","",$N$72)</f>
        <v>92</v>
      </c>
      <c r="AG72" s="324">
        <f>IF($N$72="","",$N$72)</f>
        <v>92</v>
      </c>
      <c r="AH72" s="291"/>
    </row>
    <row r="73" spans="2:34" ht="51" customHeight="1">
      <c r="B73" s="99"/>
      <c r="C73" s="395"/>
      <c r="D73" s="401"/>
      <c r="E73" s="351"/>
      <c r="F73" s="358"/>
      <c r="G73" s="327"/>
      <c r="H73" s="363"/>
      <c r="I73" s="379"/>
      <c r="J73" s="367"/>
      <c r="K73" s="266" t="s">
        <v>44</v>
      </c>
      <c r="L73" s="182" t="s">
        <v>121</v>
      </c>
      <c r="M73" s="327"/>
      <c r="N73" s="327"/>
      <c r="O73" s="340"/>
      <c r="P73" s="270"/>
      <c r="Q73" s="61"/>
      <c r="R73" s="61"/>
      <c r="S73" s="61"/>
      <c r="T73" s="290"/>
      <c r="U73" s="325"/>
      <c r="V73" s="325"/>
      <c r="W73" s="325"/>
      <c r="X73" s="325"/>
      <c r="Y73" s="325"/>
      <c r="Z73" s="325"/>
      <c r="AA73" s="325"/>
      <c r="AB73" s="325"/>
      <c r="AC73" s="325"/>
      <c r="AD73" s="325"/>
      <c r="AE73" s="325"/>
      <c r="AF73" s="325"/>
      <c r="AG73" s="325"/>
      <c r="AH73" s="291"/>
    </row>
    <row r="74" spans="2:34" ht="51" customHeight="1">
      <c r="B74" s="99"/>
      <c r="C74" s="395"/>
      <c r="D74" s="401"/>
      <c r="E74" s="351"/>
      <c r="F74" s="358"/>
      <c r="G74" s="327"/>
      <c r="H74" s="363"/>
      <c r="I74" s="379"/>
      <c r="J74" s="367"/>
      <c r="K74" s="266" t="s">
        <v>46</v>
      </c>
      <c r="L74" s="182" t="s">
        <v>122</v>
      </c>
      <c r="M74" s="327"/>
      <c r="N74" s="327"/>
      <c r="O74" s="340"/>
      <c r="P74" s="270"/>
      <c r="Q74" s="61"/>
      <c r="R74" s="61"/>
      <c r="S74" s="61"/>
      <c r="T74" s="290"/>
      <c r="U74" s="325"/>
      <c r="V74" s="325"/>
      <c r="W74" s="325"/>
      <c r="X74" s="325"/>
      <c r="Y74" s="325"/>
      <c r="Z74" s="325"/>
      <c r="AA74" s="325"/>
      <c r="AB74" s="325"/>
      <c r="AC74" s="325"/>
      <c r="AD74" s="325"/>
      <c r="AE74" s="325"/>
      <c r="AF74" s="325"/>
      <c r="AG74" s="325"/>
      <c r="AH74" s="291"/>
    </row>
    <row r="75" spans="2:34" ht="51" customHeight="1">
      <c r="B75" s="99"/>
      <c r="C75" s="395"/>
      <c r="D75" s="401"/>
      <c r="E75" s="351"/>
      <c r="F75" s="358"/>
      <c r="G75" s="327"/>
      <c r="H75" s="363"/>
      <c r="I75" s="379"/>
      <c r="J75" s="367"/>
      <c r="K75" s="266" t="s">
        <v>48</v>
      </c>
      <c r="L75" s="182" t="s">
        <v>123</v>
      </c>
      <c r="M75" s="327"/>
      <c r="N75" s="327"/>
      <c r="O75" s="340"/>
      <c r="P75" s="270"/>
      <c r="Q75" s="61"/>
      <c r="R75" s="61"/>
      <c r="S75" s="61"/>
      <c r="T75" s="290"/>
      <c r="U75" s="325"/>
      <c r="V75" s="325"/>
      <c r="W75" s="325"/>
      <c r="X75" s="325"/>
      <c r="Y75" s="325"/>
      <c r="Z75" s="325"/>
      <c r="AA75" s="325"/>
      <c r="AB75" s="325"/>
      <c r="AC75" s="325"/>
      <c r="AD75" s="325"/>
      <c r="AE75" s="325"/>
      <c r="AF75" s="325"/>
      <c r="AG75" s="325"/>
      <c r="AH75" s="291"/>
    </row>
    <row r="76" spans="2:34" ht="51" customHeight="1">
      <c r="B76" s="99"/>
      <c r="C76" s="395"/>
      <c r="D76" s="401"/>
      <c r="E76" s="352"/>
      <c r="F76" s="358"/>
      <c r="G76" s="327"/>
      <c r="H76" s="363"/>
      <c r="I76" s="379"/>
      <c r="J76" s="367"/>
      <c r="K76" s="266" t="s">
        <v>50</v>
      </c>
      <c r="L76" s="182" t="s">
        <v>124</v>
      </c>
      <c r="M76" s="327"/>
      <c r="N76" s="327"/>
      <c r="O76" s="340"/>
      <c r="P76" s="270"/>
      <c r="Q76" s="61"/>
      <c r="R76" s="61"/>
      <c r="S76" s="61"/>
      <c r="T76" s="290"/>
      <c r="U76" s="325"/>
      <c r="V76" s="325"/>
      <c r="W76" s="325"/>
      <c r="X76" s="325"/>
      <c r="Y76" s="325"/>
      <c r="Z76" s="325"/>
      <c r="AA76" s="325"/>
      <c r="AB76" s="325"/>
      <c r="AC76" s="325"/>
      <c r="AD76" s="325"/>
      <c r="AE76" s="325"/>
      <c r="AF76" s="325"/>
      <c r="AG76" s="325"/>
      <c r="AH76" s="291"/>
    </row>
    <row r="77" spans="2:34" ht="39.75" customHeight="1">
      <c r="B77" s="99"/>
      <c r="C77" s="395"/>
      <c r="D77" s="401"/>
      <c r="E77" s="356" t="s">
        <v>125</v>
      </c>
      <c r="F77" s="358">
        <f>IF(SUM(N77:N121)=0,"",AVERAGE(N77:N121))</f>
        <v>100</v>
      </c>
      <c r="G77" s="326">
        <v>14</v>
      </c>
      <c r="H77" s="361" t="s">
        <v>126</v>
      </c>
      <c r="I77" s="362"/>
      <c r="J77" s="366" t="s">
        <v>127</v>
      </c>
      <c r="K77" s="266" t="s">
        <v>41</v>
      </c>
      <c r="L77" s="240" t="s">
        <v>128</v>
      </c>
      <c r="M77" s="337" t="s">
        <v>129</v>
      </c>
      <c r="N77" s="338">
        <v>100</v>
      </c>
      <c r="O77" s="339"/>
      <c r="P77" s="302"/>
      <c r="Q77" s="61"/>
      <c r="R77" s="61"/>
      <c r="S77" s="61"/>
      <c r="T77" s="290"/>
      <c r="U77" s="324"/>
      <c r="V77" s="324"/>
      <c r="W77" s="324"/>
      <c r="X77" s="324">
        <f>IF(N77="","",N77)</f>
        <v>100</v>
      </c>
      <c r="Y77" s="324"/>
      <c r="Z77" s="324"/>
      <c r="AA77" s="324"/>
      <c r="AB77" s="324"/>
      <c r="AC77" s="324"/>
      <c r="AD77" s="324"/>
      <c r="AE77" s="324">
        <f>IF(N77="","",N77)</f>
        <v>100</v>
      </c>
      <c r="AF77" s="324">
        <f>IF(N77="","",N77)</f>
        <v>100</v>
      </c>
      <c r="AG77" s="324">
        <f>IF($N$72="","",$N$72)</f>
        <v>92</v>
      </c>
      <c r="AH77" s="291"/>
    </row>
    <row r="78" spans="2:34" ht="39.75" customHeight="1">
      <c r="B78" s="99"/>
      <c r="C78" s="395"/>
      <c r="D78" s="401"/>
      <c r="E78" s="356"/>
      <c r="F78" s="358"/>
      <c r="G78" s="327"/>
      <c r="H78" s="363"/>
      <c r="I78" s="362"/>
      <c r="J78" s="367"/>
      <c r="K78" s="266" t="s">
        <v>44</v>
      </c>
      <c r="L78" s="182" t="s">
        <v>130</v>
      </c>
      <c r="M78" s="327"/>
      <c r="N78" s="327"/>
      <c r="O78" s="340"/>
      <c r="P78" s="302"/>
      <c r="Q78" s="61"/>
      <c r="R78" s="61"/>
      <c r="S78" s="61"/>
      <c r="T78" s="290"/>
      <c r="U78" s="325"/>
      <c r="V78" s="325"/>
      <c r="W78" s="325"/>
      <c r="X78" s="325"/>
      <c r="Y78" s="325"/>
      <c r="Z78" s="325"/>
      <c r="AA78" s="325"/>
      <c r="AB78" s="325"/>
      <c r="AC78" s="325"/>
      <c r="AD78" s="325"/>
      <c r="AE78" s="325"/>
      <c r="AF78" s="325"/>
      <c r="AG78" s="325"/>
      <c r="AH78" s="291"/>
    </row>
    <row r="79" spans="2:34" ht="39.75" customHeight="1">
      <c r="B79" s="99"/>
      <c r="C79" s="395"/>
      <c r="D79" s="401"/>
      <c r="E79" s="356"/>
      <c r="F79" s="358"/>
      <c r="G79" s="327"/>
      <c r="H79" s="363"/>
      <c r="I79" s="362"/>
      <c r="J79" s="367"/>
      <c r="K79" s="266" t="s">
        <v>46</v>
      </c>
      <c r="L79" s="182" t="s">
        <v>131</v>
      </c>
      <c r="M79" s="327"/>
      <c r="N79" s="327"/>
      <c r="O79" s="340"/>
      <c r="P79" s="302"/>
      <c r="Q79" s="61"/>
      <c r="R79" s="61"/>
      <c r="S79" s="61"/>
      <c r="T79" s="290"/>
      <c r="U79" s="325"/>
      <c r="V79" s="325"/>
      <c r="W79" s="325"/>
      <c r="X79" s="325"/>
      <c r="Y79" s="325"/>
      <c r="Z79" s="325"/>
      <c r="AA79" s="325"/>
      <c r="AB79" s="325"/>
      <c r="AC79" s="325"/>
      <c r="AD79" s="325"/>
      <c r="AE79" s="325"/>
      <c r="AF79" s="325"/>
      <c r="AG79" s="325"/>
      <c r="AH79" s="291"/>
    </row>
    <row r="80" spans="2:34" ht="39.75" customHeight="1">
      <c r="B80" s="99"/>
      <c r="C80" s="395"/>
      <c r="D80" s="401"/>
      <c r="E80" s="356"/>
      <c r="F80" s="358"/>
      <c r="G80" s="327"/>
      <c r="H80" s="363"/>
      <c r="I80" s="362"/>
      <c r="J80" s="367"/>
      <c r="K80" s="266" t="s">
        <v>48</v>
      </c>
      <c r="L80" s="182" t="s">
        <v>132</v>
      </c>
      <c r="M80" s="327"/>
      <c r="N80" s="327"/>
      <c r="O80" s="340"/>
      <c r="P80" s="302"/>
      <c r="Q80" s="61"/>
      <c r="R80" s="61"/>
      <c r="S80" s="61"/>
      <c r="T80" s="290"/>
      <c r="U80" s="325"/>
      <c r="V80" s="325"/>
      <c r="W80" s="325"/>
      <c r="X80" s="325"/>
      <c r="Y80" s="325"/>
      <c r="Z80" s="325"/>
      <c r="AA80" s="325"/>
      <c r="AB80" s="325"/>
      <c r="AC80" s="325"/>
      <c r="AD80" s="325"/>
      <c r="AE80" s="325"/>
      <c r="AF80" s="325"/>
      <c r="AG80" s="325"/>
      <c r="AH80" s="291"/>
    </row>
    <row r="81" spans="2:34" ht="39.75" customHeight="1">
      <c r="B81" s="99"/>
      <c r="C81" s="395"/>
      <c r="D81" s="401"/>
      <c r="E81" s="356"/>
      <c r="F81" s="358"/>
      <c r="G81" s="327"/>
      <c r="H81" s="363"/>
      <c r="I81" s="362"/>
      <c r="J81" s="367"/>
      <c r="K81" s="266" t="s">
        <v>50</v>
      </c>
      <c r="L81" s="182" t="s">
        <v>133</v>
      </c>
      <c r="M81" s="327"/>
      <c r="N81" s="327"/>
      <c r="O81" s="340"/>
      <c r="P81" s="302"/>
      <c r="Q81" s="61"/>
      <c r="R81" s="61"/>
      <c r="S81" s="61"/>
      <c r="T81" s="290"/>
      <c r="U81" s="325"/>
      <c r="V81" s="325"/>
      <c r="W81" s="325"/>
      <c r="X81" s="325"/>
      <c r="Y81" s="325"/>
      <c r="Z81" s="325"/>
      <c r="AA81" s="325"/>
      <c r="AB81" s="325"/>
      <c r="AC81" s="325"/>
      <c r="AD81" s="325"/>
      <c r="AE81" s="325"/>
      <c r="AF81" s="325"/>
      <c r="AG81" s="325"/>
      <c r="AH81" s="291"/>
    </row>
    <row r="82" spans="2:34" ht="39.75" customHeight="1">
      <c r="B82" s="99"/>
      <c r="C82" s="395"/>
      <c r="D82" s="401"/>
      <c r="E82" s="356"/>
      <c r="F82" s="409"/>
      <c r="G82" s="326"/>
      <c r="H82" s="378" t="s">
        <v>134</v>
      </c>
      <c r="I82" s="361" t="s">
        <v>135</v>
      </c>
      <c r="J82" s="366" t="s">
        <v>136</v>
      </c>
      <c r="K82" s="266" t="s">
        <v>41</v>
      </c>
      <c r="L82" s="240" t="s">
        <v>137</v>
      </c>
      <c r="M82" s="337" t="s">
        <v>129</v>
      </c>
      <c r="N82" s="338">
        <v>100</v>
      </c>
      <c r="O82" s="339"/>
      <c r="P82" s="270"/>
      <c r="Q82" s="61"/>
      <c r="R82" s="61"/>
      <c r="S82" s="61"/>
      <c r="T82" s="290"/>
      <c r="U82" s="324"/>
      <c r="V82" s="324">
        <f>IF(N82="","",N82)</f>
        <v>100</v>
      </c>
      <c r="W82" s="324"/>
      <c r="X82" s="324"/>
      <c r="Y82" s="324"/>
      <c r="Z82" s="324"/>
      <c r="AA82" s="324"/>
      <c r="AB82" s="324"/>
      <c r="AC82" s="324"/>
      <c r="AD82" s="324"/>
      <c r="AE82" s="324"/>
      <c r="AF82" s="324"/>
      <c r="AG82" s="324">
        <f>IF(N82="","",N82)</f>
        <v>100</v>
      </c>
      <c r="AH82" s="291"/>
    </row>
    <row r="83" spans="2:34" ht="39.75" customHeight="1">
      <c r="B83" s="99"/>
      <c r="C83" s="395"/>
      <c r="D83" s="401"/>
      <c r="E83" s="356"/>
      <c r="F83" s="409"/>
      <c r="G83" s="327"/>
      <c r="H83" s="379"/>
      <c r="I83" s="363"/>
      <c r="J83" s="367"/>
      <c r="K83" s="266" t="s">
        <v>44</v>
      </c>
      <c r="L83" s="182" t="s">
        <v>138</v>
      </c>
      <c r="M83" s="327"/>
      <c r="N83" s="327"/>
      <c r="O83" s="340"/>
      <c r="P83" s="270"/>
      <c r="Q83" s="61"/>
      <c r="R83" s="61"/>
      <c r="S83" s="61"/>
      <c r="T83" s="290"/>
      <c r="U83" s="325"/>
      <c r="V83" s="325"/>
      <c r="W83" s="325"/>
      <c r="X83" s="325"/>
      <c r="Y83" s="325"/>
      <c r="Z83" s="325"/>
      <c r="AA83" s="325"/>
      <c r="AB83" s="325"/>
      <c r="AC83" s="325"/>
      <c r="AD83" s="325"/>
      <c r="AE83" s="325"/>
      <c r="AF83" s="325"/>
      <c r="AG83" s="325"/>
      <c r="AH83" s="291"/>
    </row>
    <row r="84" spans="2:34" ht="39.75" customHeight="1">
      <c r="B84" s="99"/>
      <c r="C84" s="395"/>
      <c r="D84" s="401"/>
      <c r="E84" s="356"/>
      <c r="F84" s="409"/>
      <c r="G84" s="327"/>
      <c r="H84" s="379"/>
      <c r="I84" s="363"/>
      <c r="J84" s="367"/>
      <c r="K84" s="266" t="s">
        <v>46</v>
      </c>
      <c r="L84" s="182" t="s">
        <v>139</v>
      </c>
      <c r="M84" s="327"/>
      <c r="N84" s="327"/>
      <c r="O84" s="340"/>
      <c r="P84" s="270"/>
      <c r="Q84" s="61"/>
      <c r="R84" s="61"/>
      <c r="S84" s="61"/>
      <c r="T84" s="290"/>
      <c r="U84" s="325"/>
      <c r="V84" s="325"/>
      <c r="W84" s="325"/>
      <c r="X84" s="325"/>
      <c r="Y84" s="325"/>
      <c r="Z84" s="325"/>
      <c r="AA84" s="325"/>
      <c r="AB84" s="325"/>
      <c r="AC84" s="325"/>
      <c r="AD84" s="325"/>
      <c r="AE84" s="325"/>
      <c r="AF84" s="325"/>
      <c r="AG84" s="325"/>
      <c r="AH84" s="291"/>
    </row>
    <row r="85" spans="2:34" ht="39.75" customHeight="1">
      <c r="B85" s="99"/>
      <c r="C85" s="395"/>
      <c r="D85" s="401"/>
      <c r="E85" s="356"/>
      <c r="F85" s="409"/>
      <c r="G85" s="327"/>
      <c r="H85" s="379"/>
      <c r="I85" s="363"/>
      <c r="J85" s="367"/>
      <c r="K85" s="266" t="s">
        <v>48</v>
      </c>
      <c r="L85" s="182" t="s">
        <v>140</v>
      </c>
      <c r="M85" s="327"/>
      <c r="N85" s="327"/>
      <c r="O85" s="340"/>
      <c r="P85" s="270"/>
      <c r="Q85" s="61"/>
      <c r="R85" s="61"/>
      <c r="S85" s="61"/>
      <c r="T85" s="290"/>
      <c r="U85" s="325"/>
      <c r="V85" s="325"/>
      <c r="W85" s="325"/>
      <c r="X85" s="325"/>
      <c r="Y85" s="325"/>
      <c r="Z85" s="325"/>
      <c r="AA85" s="325"/>
      <c r="AB85" s="325"/>
      <c r="AC85" s="325"/>
      <c r="AD85" s="325"/>
      <c r="AE85" s="325"/>
      <c r="AF85" s="325"/>
      <c r="AG85" s="325"/>
      <c r="AH85" s="291"/>
    </row>
    <row r="86" spans="2:34" ht="39.75" customHeight="1">
      <c r="B86" s="99"/>
      <c r="C86" s="395"/>
      <c r="D86" s="401"/>
      <c r="E86" s="356"/>
      <c r="F86" s="409"/>
      <c r="G86" s="327"/>
      <c r="H86" s="379"/>
      <c r="I86" s="363"/>
      <c r="J86" s="367"/>
      <c r="K86" s="266" t="s">
        <v>50</v>
      </c>
      <c r="L86" s="182" t="s">
        <v>141</v>
      </c>
      <c r="M86" s="327"/>
      <c r="N86" s="327"/>
      <c r="O86" s="340"/>
      <c r="P86" s="270"/>
      <c r="Q86" s="61"/>
      <c r="R86" s="61"/>
      <c r="S86" s="61"/>
      <c r="T86" s="290"/>
      <c r="U86" s="325"/>
      <c r="V86" s="325"/>
      <c r="W86" s="325"/>
      <c r="X86" s="325"/>
      <c r="Y86" s="325"/>
      <c r="Z86" s="325"/>
      <c r="AA86" s="325"/>
      <c r="AB86" s="325"/>
      <c r="AC86" s="325"/>
      <c r="AD86" s="325"/>
      <c r="AE86" s="325"/>
      <c r="AF86" s="325"/>
      <c r="AG86" s="325"/>
      <c r="AH86" s="291"/>
    </row>
    <row r="87" spans="2:34" ht="39.75" customHeight="1">
      <c r="B87" s="99"/>
      <c r="C87" s="395"/>
      <c r="D87" s="401"/>
      <c r="E87" s="356"/>
      <c r="F87" s="409"/>
      <c r="G87" s="326"/>
      <c r="H87" s="378" t="s">
        <v>142</v>
      </c>
      <c r="I87" s="361" t="s">
        <v>143</v>
      </c>
      <c r="J87" s="366" t="s">
        <v>81</v>
      </c>
      <c r="K87" s="266" t="s">
        <v>41</v>
      </c>
      <c r="L87" s="240" t="s">
        <v>144</v>
      </c>
      <c r="M87" s="337" t="s">
        <v>129</v>
      </c>
      <c r="N87" s="338">
        <v>100</v>
      </c>
      <c r="O87" s="339"/>
      <c r="P87" s="270"/>
      <c r="Q87" s="61"/>
      <c r="R87" s="61"/>
      <c r="S87" s="61"/>
      <c r="T87" s="290"/>
      <c r="U87" s="324"/>
      <c r="V87" s="324"/>
      <c r="W87" s="324"/>
      <c r="X87" s="324"/>
      <c r="Y87" s="324">
        <f>IF(N87="","",N87)</f>
        <v>100</v>
      </c>
      <c r="Z87" s="324"/>
      <c r="AA87" s="324"/>
      <c r="AB87" s="324">
        <f>IF(N87="","",N87)</f>
        <v>100</v>
      </c>
      <c r="AC87" s="324">
        <f>IF(N87="","",N87)</f>
        <v>100</v>
      </c>
      <c r="AD87" s="324">
        <f>IF(N87="","",N87)</f>
        <v>100</v>
      </c>
      <c r="AE87" s="324"/>
      <c r="AF87" s="324"/>
      <c r="AG87" s="324"/>
      <c r="AH87" s="291"/>
    </row>
    <row r="88" spans="2:34" ht="39.75" customHeight="1">
      <c r="B88" s="99"/>
      <c r="C88" s="395"/>
      <c r="D88" s="401"/>
      <c r="E88" s="356"/>
      <c r="F88" s="409"/>
      <c r="G88" s="327"/>
      <c r="H88" s="379"/>
      <c r="I88" s="363"/>
      <c r="J88" s="367"/>
      <c r="K88" s="266" t="s">
        <v>44</v>
      </c>
      <c r="L88" s="182" t="s">
        <v>145</v>
      </c>
      <c r="M88" s="327"/>
      <c r="N88" s="327"/>
      <c r="O88" s="340"/>
      <c r="P88" s="270"/>
      <c r="Q88" s="61"/>
      <c r="R88" s="61"/>
      <c r="S88" s="61"/>
      <c r="T88" s="290"/>
      <c r="U88" s="325"/>
      <c r="V88" s="325"/>
      <c r="W88" s="325"/>
      <c r="X88" s="325"/>
      <c r="Y88" s="325"/>
      <c r="Z88" s="325"/>
      <c r="AA88" s="325"/>
      <c r="AB88" s="325"/>
      <c r="AC88" s="325"/>
      <c r="AD88" s="325"/>
      <c r="AE88" s="325"/>
      <c r="AF88" s="325"/>
      <c r="AG88" s="325"/>
      <c r="AH88" s="291"/>
    </row>
    <row r="89" spans="2:34" ht="39.75" customHeight="1">
      <c r="B89" s="99"/>
      <c r="C89" s="395"/>
      <c r="D89" s="401"/>
      <c r="E89" s="356"/>
      <c r="F89" s="409"/>
      <c r="G89" s="327"/>
      <c r="H89" s="379"/>
      <c r="I89" s="363"/>
      <c r="J89" s="367"/>
      <c r="K89" s="266" t="s">
        <v>46</v>
      </c>
      <c r="L89" s="182" t="s">
        <v>146</v>
      </c>
      <c r="M89" s="327"/>
      <c r="N89" s="327"/>
      <c r="O89" s="340"/>
      <c r="P89" s="270"/>
      <c r="Q89" s="61"/>
      <c r="R89" s="61"/>
      <c r="S89" s="61"/>
      <c r="T89" s="290"/>
      <c r="U89" s="325"/>
      <c r="V89" s="325"/>
      <c r="W89" s="325"/>
      <c r="X89" s="325"/>
      <c r="Y89" s="325"/>
      <c r="Z89" s="325"/>
      <c r="AA89" s="325"/>
      <c r="AB89" s="325"/>
      <c r="AC89" s="325"/>
      <c r="AD89" s="325"/>
      <c r="AE89" s="325"/>
      <c r="AF89" s="325"/>
      <c r="AG89" s="325"/>
      <c r="AH89" s="291"/>
    </row>
    <row r="90" spans="2:34" ht="39.75" customHeight="1">
      <c r="B90" s="99"/>
      <c r="C90" s="395"/>
      <c r="D90" s="401"/>
      <c r="E90" s="356"/>
      <c r="F90" s="409"/>
      <c r="G90" s="327"/>
      <c r="H90" s="379"/>
      <c r="I90" s="363"/>
      <c r="J90" s="367"/>
      <c r="K90" s="266" t="s">
        <v>48</v>
      </c>
      <c r="L90" s="182" t="s">
        <v>147</v>
      </c>
      <c r="M90" s="327"/>
      <c r="N90" s="327"/>
      <c r="O90" s="340"/>
      <c r="P90" s="270"/>
      <c r="Q90" s="61"/>
      <c r="R90" s="61"/>
      <c r="S90" s="61"/>
      <c r="T90" s="290"/>
      <c r="U90" s="325"/>
      <c r="V90" s="325"/>
      <c r="W90" s="325"/>
      <c r="X90" s="325"/>
      <c r="Y90" s="325"/>
      <c r="Z90" s="325"/>
      <c r="AA90" s="325"/>
      <c r="AB90" s="325"/>
      <c r="AC90" s="325"/>
      <c r="AD90" s="325"/>
      <c r="AE90" s="325"/>
      <c r="AF90" s="325"/>
      <c r="AG90" s="325"/>
      <c r="AH90" s="291"/>
    </row>
    <row r="91" spans="2:34" ht="39.75" customHeight="1">
      <c r="B91" s="99"/>
      <c r="C91" s="395"/>
      <c r="D91" s="401"/>
      <c r="E91" s="356"/>
      <c r="F91" s="409"/>
      <c r="G91" s="327"/>
      <c r="H91" s="379"/>
      <c r="I91" s="363"/>
      <c r="J91" s="367"/>
      <c r="K91" s="266" t="s">
        <v>50</v>
      </c>
      <c r="L91" s="182" t="s">
        <v>148</v>
      </c>
      <c r="M91" s="327"/>
      <c r="N91" s="327"/>
      <c r="O91" s="340"/>
      <c r="P91" s="270"/>
      <c r="Q91" s="61"/>
      <c r="R91" s="61"/>
      <c r="S91" s="61"/>
      <c r="T91" s="290"/>
      <c r="U91" s="325"/>
      <c r="V91" s="325"/>
      <c r="W91" s="325"/>
      <c r="X91" s="325"/>
      <c r="Y91" s="325"/>
      <c r="Z91" s="325"/>
      <c r="AA91" s="325"/>
      <c r="AB91" s="325"/>
      <c r="AC91" s="325"/>
      <c r="AD91" s="325"/>
      <c r="AE91" s="325"/>
      <c r="AF91" s="325"/>
      <c r="AG91" s="325"/>
      <c r="AH91" s="291"/>
    </row>
    <row r="92" spans="2:34" ht="39.75" customHeight="1">
      <c r="B92" s="99"/>
      <c r="C92" s="395"/>
      <c r="D92" s="401"/>
      <c r="E92" s="356"/>
      <c r="F92" s="409"/>
      <c r="G92" s="326"/>
      <c r="H92" s="378" t="s">
        <v>149</v>
      </c>
      <c r="I92" s="361" t="s">
        <v>150</v>
      </c>
      <c r="J92" s="366" t="s">
        <v>81</v>
      </c>
      <c r="K92" s="266" t="s">
        <v>41</v>
      </c>
      <c r="L92" s="240" t="s">
        <v>151</v>
      </c>
      <c r="M92" s="337" t="s">
        <v>129</v>
      </c>
      <c r="N92" s="338">
        <v>100</v>
      </c>
      <c r="O92" s="339"/>
      <c r="P92" s="270"/>
      <c r="Q92" s="61"/>
      <c r="R92" s="61"/>
      <c r="S92" s="61"/>
      <c r="T92" s="290"/>
      <c r="U92" s="324"/>
      <c r="V92" s="324">
        <f t="shared" ref="V92:AA92" si="0">IF($N$92="","",$N$92)</f>
        <v>100</v>
      </c>
      <c r="W92" s="324">
        <f t="shared" si="0"/>
        <v>100</v>
      </c>
      <c r="X92" s="324">
        <f t="shared" si="0"/>
        <v>100</v>
      </c>
      <c r="Y92" s="324">
        <f t="shared" si="0"/>
        <v>100</v>
      </c>
      <c r="Z92" s="324">
        <f t="shared" si="0"/>
        <v>100</v>
      </c>
      <c r="AA92" s="324">
        <f t="shared" si="0"/>
        <v>100</v>
      </c>
      <c r="AB92" s="324"/>
      <c r="AC92" s="324"/>
      <c r="AD92" s="324"/>
      <c r="AE92" s="324"/>
      <c r="AF92" s="324"/>
      <c r="AG92" s="324"/>
      <c r="AH92" s="291"/>
    </row>
    <row r="93" spans="2:34" ht="39.75" customHeight="1">
      <c r="B93" s="99"/>
      <c r="C93" s="395"/>
      <c r="D93" s="401"/>
      <c r="E93" s="356"/>
      <c r="F93" s="409"/>
      <c r="G93" s="327"/>
      <c r="H93" s="379"/>
      <c r="I93" s="363"/>
      <c r="J93" s="367"/>
      <c r="K93" s="266" t="s">
        <v>44</v>
      </c>
      <c r="L93" s="182" t="s">
        <v>152</v>
      </c>
      <c r="M93" s="327"/>
      <c r="N93" s="327"/>
      <c r="O93" s="340"/>
      <c r="P93" s="270"/>
      <c r="Q93" s="61"/>
      <c r="R93" s="61"/>
      <c r="S93" s="61"/>
      <c r="T93" s="290"/>
      <c r="U93" s="325"/>
      <c r="V93" s="325"/>
      <c r="W93" s="325"/>
      <c r="X93" s="325"/>
      <c r="Y93" s="325"/>
      <c r="Z93" s="325"/>
      <c r="AA93" s="325"/>
      <c r="AB93" s="325"/>
      <c r="AC93" s="325"/>
      <c r="AD93" s="325"/>
      <c r="AE93" s="325"/>
      <c r="AF93" s="325"/>
      <c r="AG93" s="325"/>
      <c r="AH93" s="291"/>
    </row>
    <row r="94" spans="2:34" ht="39.75" customHeight="1">
      <c r="B94" s="99"/>
      <c r="C94" s="395"/>
      <c r="D94" s="401"/>
      <c r="E94" s="356"/>
      <c r="F94" s="409"/>
      <c r="G94" s="327"/>
      <c r="H94" s="379"/>
      <c r="I94" s="363"/>
      <c r="J94" s="367"/>
      <c r="K94" s="266" t="s">
        <v>46</v>
      </c>
      <c r="L94" s="182" t="s">
        <v>153</v>
      </c>
      <c r="M94" s="327"/>
      <c r="N94" s="327"/>
      <c r="O94" s="340"/>
      <c r="P94" s="270"/>
      <c r="Q94" s="61"/>
      <c r="R94" s="61"/>
      <c r="S94" s="61"/>
      <c r="T94" s="290"/>
      <c r="U94" s="325"/>
      <c r="V94" s="325"/>
      <c r="W94" s="325"/>
      <c r="X94" s="325"/>
      <c r="Y94" s="325"/>
      <c r="Z94" s="325"/>
      <c r="AA94" s="325"/>
      <c r="AB94" s="325"/>
      <c r="AC94" s="325"/>
      <c r="AD94" s="325"/>
      <c r="AE94" s="325"/>
      <c r="AF94" s="325"/>
      <c r="AG94" s="325"/>
      <c r="AH94" s="291"/>
    </row>
    <row r="95" spans="2:34" ht="39.75" customHeight="1">
      <c r="B95" s="99"/>
      <c r="C95" s="395"/>
      <c r="D95" s="401"/>
      <c r="E95" s="356"/>
      <c r="F95" s="409"/>
      <c r="G95" s="327"/>
      <c r="H95" s="379"/>
      <c r="I95" s="363"/>
      <c r="J95" s="367"/>
      <c r="K95" s="266" t="s">
        <v>48</v>
      </c>
      <c r="L95" s="182" t="s">
        <v>154</v>
      </c>
      <c r="M95" s="327"/>
      <c r="N95" s="327"/>
      <c r="O95" s="340"/>
      <c r="P95" s="270"/>
      <c r="Q95" s="61"/>
      <c r="R95" s="61"/>
      <c r="S95" s="61"/>
      <c r="T95" s="290"/>
      <c r="U95" s="325"/>
      <c r="V95" s="325"/>
      <c r="W95" s="325"/>
      <c r="X95" s="325"/>
      <c r="Y95" s="325"/>
      <c r="Z95" s="325"/>
      <c r="AA95" s="325"/>
      <c r="AB95" s="325"/>
      <c r="AC95" s="325"/>
      <c r="AD95" s="325"/>
      <c r="AE95" s="325"/>
      <c r="AF95" s="325"/>
      <c r="AG95" s="325"/>
      <c r="AH95" s="291"/>
    </row>
    <row r="96" spans="2:34" ht="39.75" customHeight="1">
      <c r="B96" s="99"/>
      <c r="C96" s="395"/>
      <c r="D96" s="401"/>
      <c r="E96" s="356"/>
      <c r="F96" s="409"/>
      <c r="G96" s="327"/>
      <c r="H96" s="379"/>
      <c r="I96" s="363"/>
      <c r="J96" s="367"/>
      <c r="K96" s="266" t="s">
        <v>50</v>
      </c>
      <c r="L96" s="182" t="s">
        <v>155</v>
      </c>
      <c r="M96" s="327"/>
      <c r="N96" s="327"/>
      <c r="O96" s="340"/>
      <c r="P96" s="270"/>
      <c r="Q96" s="61"/>
      <c r="R96" s="61"/>
      <c r="S96" s="61"/>
      <c r="T96" s="290"/>
      <c r="U96" s="325"/>
      <c r="V96" s="325"/>
      <c r="W96" s="325"/>
      <c r="X96" s="325"/>
      <c r="Y96" s="325"/>
      <c r="Z96" s="325"/>
      <c r="AA96" s="325"/>
      <c r="AB96" s="325"/>
      <c r="AC96" s="325"/>
      <c r="AD96" s="325"/>
      <c r="AE96" s="325"/>
      <c r="AF96" s="325"/>
      <c r="AG96" s="325"/>
      <c r="AH96" s="291"/>
    </row>
    <row r="97" spans="2:34" ht="39.75" customHeight="1">
      <c r="B97" s="99"/>
      <c r="C97" s="395"/>
      <c r="D97" s="401"/>
      <c r="E97" s="356"/>
      <c r="F97" s="409"/>
      <c r="G97" s="326"/>
      <c r="H97" s="378" t="s">
        <v>156</v>
      </c>
      <c r="I97" s="361" t="s">
        <v>157</v>
      </c>
      <c r="J97" s="366" t="s">
        <v>81</v>
      </c>
      <c r="K97" s="266" t="s">
        <v>41</v>
      </c>
      <c r="L97" s="240" t="s">
        <v>158</v>
      </c>
      <c r="M97" s="337" t="s">
        <v>129</v>
      </c>
      <c r="N97" s="338">
        <v>100</v>
      </c>
      <c r="O97" s="339"/>
      <c r="P97" s="270"/>
      <c r="Q97" s="61"/>
      <c r="R97" s="61"/>
      <c r="S97" s="61"/>
      <c r="T97" s="290"/>
      <c r="U97" s="324">
        <f>IF(N97="","",N97)</f>
        <v>100</v>
      </c>
      <c r="V97" s="324"/>
      <c r="W97" s="324"/>
      <c r="X97" s="324"/>
      <c r="Y97" s="324"/>
      <c r="Z97" s="324">
        <f>IF(N97="","",N97)</f>
        <v>100</v>
      </c>
      <c r="AA97" s="324"/>
      <c r="AB97" s="324"/>
      <c r="AC97" s="324"/>
      <c r="AD97" s="324"/>
      <c r="AE97" s="324"/>
      <c r="AF97" s="324"/>
      <c r="AG97" s="324"/>
      <c r="AH97" s="291"/>
    </row>
    <row r="98" spans="2:34" ht="39.75" customHeight="1">
      <c r="B98" s="99"/>
      <c r="C98" s="395"/>
      <c r="D98" s="401"/>
      <c r="E98" s="356"/>
      <c r="F98" s="409"/>
      <c r="G98" s="327"/>
      <c r="H98" s="379"/>
      <c r="I98" s="363"/>
      <c r="J98" s="367"/>
      <c r="K98" s="266" t="s">
        <v>44</v>
      </c>
      <c r="L98" s="182" t="s">
        <v>159</v>
      </c>
      <c r="M98" s="327"/>
      <c r="N98" s="327"/>
      <c r="O98" s="340"/>
      <c r="P98" s="270"/>
      <c r="Q98" s="61"/>
      <c r="R98" s="61"/>
      <c r="S98" s="61"/>
      <c r="T98" s="290"/>
      <c r="U98" s="325"/>
      <c r="V98" s="325"/>
      <c r="W98" s="325"/>
      <c r="X98" s="325"/>
      <c r="Y98" s="325"/>
      <c r="Z98" s="325"/>
      <c r="AA98" s="325"/>
      <c r="AB98" s="325"/>
      <c r="AC98" s="325"/>
      <c r="AD98" s="325"/>
      <c r="AE98" s="325"/>
      <c r="AF98" s="325"/>
      <c r="AG98" s="325"/>
      <c r="AH98" s="291"/>
    </row>
    <row r="99" spans="2:34" ht="39.75" customHeight="1">
      <c r="B99" s="99"/>
      <c r="C99" s="395"/>
      <c r="D99" s="401"/>
      <c r="E99" s="356"/>
      <c r="F99" s="409"/>
      <c r="G99" s="327"/>
      <c r="H99" s="379"/>
      <c r="I99" s="363"/>
      <c r="J99" s="367"/>
      <c r="K99" s="266" t="s">
        <v>46</v>
      </c>
      <c r="L99" s="182" t="s">
        <v>160</v>
      </c>
      <c r="M99" s="327"/>
      <c r="N99" s="327"/>
      <c r="O99" s="340"/>
      <c r="P99" s="270"/>
      <c r="Q99" s="61"/>
      <c r="R99" s="61"/>
      <c r="S99" s="61"/>
      <c r="T99" s="290"/>
      <c r="U99" s="325"/>
      <c r="V99" s="325"/>
      <c r="W99" s="325"/>
      <c r="X99" s="325"/>
      <c r="Y99" s="325"/>
      <c r="Z99" s="325"/>
      <c r="AA99" s="325"/>
      <c r="AB99" s="325"/>
      <c r="AC99" s="325"/>
      <c r="AD99" s="325"/>
      <c r="AE99" s="325"/>
      <c r="AF99" s="325"/>
      <c r="AG99" s="325"/>
      <c r="AH99" s="291"/>
    </row>
    <row r="100" spans="2:34" ht="39.75" customHeight="1">
      <c r="B100" s="99"/>
      <c r="C100" s="395"/>
      <c r="D100" s="401"/>
      <c r="E100" s="356"/>
      <c r="F100" s="409"/>
      <c r="G100" s="327"/>
      <c r="H100" s="379"/>
      <c r="I100" s="363"/>
      <c r="J100" s="367"/>
      <c r="K100" s="266" t="s">
        <v>48</v>
      </c>
      <c r="L100" s="182" t="s">
        <v>161</v>
      </c>
      <c r="M100" s="327"/>
      <c r="N100" s="327"/>
      <c r="O100" s="340"/>
      <c r="P100" s="270"/>
      <c r="Q100" s="61"/>
      <c r="R100" s="61"/>
      <c r="S100" s="61"/>
      <c r="T100" s="290"/>
      <c r="U100" s="325"/>
      <c r="V100" s="325"/>
      <c r="W100" s="325"/>
      <c r="X100" s="325"/>
      <c r="Y100" s="325"/>
      <c r="Z100" s="325"/>
      <c r="AA100" s="325"/>
      <c r="AB100" s="325"/>
      <c r="AC100" s="325"/>
      <c r="AD100" s="325"/>
      <c r="AE100" s="325"/>
      <c r="AF100" s="325"/>
      <c r="AG100" s="325"/>
      <c r="AH100" s="291"/>
    </row>
    <row r="101" spans="2:34" ht="39.75" customHeight="1">
      <c r="B101" s="99"/>
      <c r="C101" s="395"/>
      <c r="D101" s="401"/>
      <c r="E101" s="356"/>
      <c r="F101" s="409"/>
      <c r="G101" s="327"/>
      <c r="H101" s="379"/>
      <c r="I101" s="363"/>
      <c r="J101" s="367"/>
      <c r="K101" s="266" t="s">
        <v>50</v>
      </c>
      <c r="L101" s="182" t="s">
        <v>162</v>
      </c>
      <c r="M101" s="327"/>
      <c r="N101" s="327"/>
      <c r="O101" s="340"/>
      <c r="P101" s="270"/>
      <c r="Q101" s="61"/>
      <c r="R101" s="61"/>
      <c r="S101" s="61"/>
      <c r="T101" s="290"/>
      <c r="U101" s="325"/>
      <c r="V101" s="325"/>
      <c r="W101" s="325"/>
      <c r="X101" s="325"/>
      <c r="Y101" s="325"/>
      <c r="Z101" s="325"/>
      <c r="AA101" s="325"/>
      <c r="AB101" s="325"/>
      <c r="AC101" s="325"/>
      <c r="AD101" s="325"/>
      <c r="AE101" s="325"/>
      <c r="AF101" s="325"/>
      <c r="AG101" s="325"/>
      <c r="AH101" s="291"/>
    </row>
    <row r="102" spans="2:34" ht="39.75" customHeight="1">
      <c r="B102" s="99"/>
      <c r="C102" s="395"/>
      <c r="D102" s="401"/>
      <c r="E102" s="356"/>
      <c r="F102" s="409"/>
      <c r="G102" s="326"/>
      <c r="H102" s="378" t="s">
        <v>163</v>
      </c>
      <c r="I102" s="361" t="s">
        <v>164</v>
      </c>
      <c r="J102" s="366" t="s">
        <v>81</v>
      </c>
      <c r="K102" s="266" t="s">
        <v>41</v>
      </c>
      <c r="L102" s="240" t="s">
        <v>165</v>
      </c>
      <c r="M102" s="337" t="s">
        <v>129</v>
      </c>
      <c r="N102" s="338">
        <v>100</v>
      </c>
      <c r="O102" s="339"/>
      <c r="P102" s="270"/>
      <c r="Q102" s="61"/>
      <c r="R102" s="61"/>
      <c r="S102" s="61"/>
      <c r="T102" s="290"/>
      <c r="U102" s="324"/>
      <c r="V102" s="324"/>
      <c r="W102" s="324"/>
      <c r="X102" s="324"/>
      <c r="Y102" s="324"/>
      <c r="Z102" s="324"/>
      <c r="AA102" s="324"/>
      <c r="AB102" s="324"/>
      <c r="AC102" s="324"/>
      <c r="AD102" s="324"/>
      <c r="AE102" s="324"/>
      <c r="AF102" s="324"/>
      <c r="AG102" s="324">
        <f>IF(N102="","",N102)</f>
        <v>100</v>
      </c>
      <c r="AH102" s="291"/>
    </row>
    <row r="103" spans="2:34" ht="39.75" customHeight="1">
      <c r="B103" s="99"/>
      <c r="C103" s="395"/>
      <c r="D103" s="401"/>
      <c r="E103" s="356"/>
      <c r="F103" s="409"/>
      <c r="G103" s="327"/>
      <c r="H103" s="379"/>
      <c r="I103" s="363"/>
      <c r="J103" s="367"/>
      <c r="K103" s="266" t="s">
        <v>44</v>
      </c>
      <c r="L103" s="182" t="s">
        <v>166</v>
      </c>
      <c r="M103" s="327"/>
      <c r="N103" s="327"/>
      <c r="O103" s="340"/>
      <c r="P103" s="270"/>
      <c r="Q103" s="61"/>
      <c r="R103" s="61"/>
      <c r="S103" s="61"/>
      <c r="T103" s="290"/>
      <c r="U103" s="325"/>
      <c r="V103" s="325"/>
      <c r="W103" s="325"/>
      <c r="X103" s="325"/>
      <c r="Y103" s="325"/>
      <c r="Z103" s="325"/>
      <c r="AA103" s="325"/>
      <c r="AB103" s="325"/>
      <c r="AC103" s="325"/>
      <c r="AD103" s="325"/>
      <c r="AE103" s="325"/>
      <c r="AF103" s="325"/>
      <c r="AG103" s="325"/>
      <c r="AH103" s="291"/>
    </row>
    <row r="104" spans="2:34" ht="39.75" customHeight="1">
      <c r="B104" s="99"/>
      <c r="C104" s="395"/>
      <c r="D104" s="401"/>
      <c r="E104" s="356"/>
      <c r="F104" s="409"/>
      <c r="G104" s="327"/>
      <c r="H104" s="379"/>
      <c r="I104" s="363"/>
      <c r="J104" s="367"/>
      <c r="K104" s="266" t="s">
        <v>46</v>
      </c>
      <c r="L104" s="182" t="s">
        <v>167</v>
      </c>
      <c r="M104" s="327"/>
      <c r="N104" s="327"/>
      <c r="O104" s="340"/>
      <c r="P104" s="270"/>
      <c r="Q104" s="61"/>
      <c r="R104" s="61"/>
      <c r="S104" s="61"/>
      <c r="T104" s="290"/>
      <c r="U104" s="325"/>
      <c r="V104" s="325"/>
      <c r="W104" s="325"/>
      <c r="X104" s="325"/>
      <c r="Y104" s="325"/>
      <c r="Z104" s="325"/>
      <c r="AA104" s="325"/>
      <c r="AB104" s="325"/>
      <c r="AC104" s="325"/>
      <c r="AD104" s="325"/>
      <c r="AE104" s="325"/>
      <c r="AF104" s="325"/>
      <c r="AG104" s="325"/>
      <c r="AH104" s="291"/>
    </row>
    <row r="105" spans="2:34" ht="39.75" customHeight="1">
      <c r="B105" s="99"/>
      <c r="C105" s="395"/>
      <c r="D105" s="401"/>
      <c r="E105" s="356"/>
      <c r="F105" s="409"/>
      <c r="G105" s="327"/>
      <c r="H105" s="379"/>
      <c r="I105" s="363"/>
      <c r="J105" s="367"/>
      <c r="K105" s="266" t="s">
        <v>48</v>
      </c>
      <c r="L105" s="182" t="s">
        <v>168</v>
      </c>
      <c r="M105" s="327"/>
      <c r="N105" s="327"/>
      <c r="O105" s="340"/>
      <c r="P105" s="270"/>
      <c r="Q105" s="61"/>
      <c r="R105" s="61"/>
      <c r="S105" s="61"/>
      <c r="T105" s="290"/>
      <c r="U105" s="325"/>
      <c r="V105" s="325"/>
      <c r="W105" s="325"/>
      <c r="X105" s="325"/>
      <c r="Y105" s="325"/>
      <c r="Z105" s="325"/>
      <c r="AA105" s="325"/>
      <c r="AB105" s="325"/>
      <c r="AC105" s="325"/>
      <c r="AD105" s="325"/>
      <c r="AE105" s="325"/>
      <c r="AF105" s="325"/>
      <c r="AG105" s="325"/>
      <c r="AH105" s="291"/>
    </row>
    <row r="106" spans="2:34" ht="39.75" customHeight="1">
      <c r="B106" s="99"/>
      <c r="C106" s="395"/>
      <c r="D106" s="401"/>
      <c r="E106" s="356"/>
      <c r="F106" s="409"/>
      <c r="G106" s="327"/>
      <c r="H106" s="379"/>
      <c r="I106" s="363"/>
      <c r="J106" s="367"/>
      <c r="K106" s="266" t="s">
        <v>50</v>
      </c>
      <c r="L106" s="182" t="s">
        <v>169</v>
      </c>
      <c r="M106" s="327"/>
      <c r="N106" s="327"/>
      <c r="O106" s="340"/>
      <c r="P106" s="270"/>
      <c r="Q106" s="61"/>
      <c r="R106" s="61"/>
      <c r="S106" s="61"/>
      <c r="T106" s="290"/>
      <c r="U106" s="325"/>
      <c r="V106" s="325"/>
      <c r="W106" s="325"/>
      <c r="X106" s="325"/>
      <c r="Y106" s="325"/>
      <c r="Z106" s="325"/>
      <c r="AA106" s="325"/>
      <c r="AB106" s="325"/>
      <c r="AC106" s="325"/>
      <c r="AD106" s="325"/>
      <c r="AE106" s="325"/>
      <c r="AF106" s="325"/>
      <c r="AG106" s="325"/>
      <c r="AH106" s="291"/>
    </row>
    <row r="107" spans="2:34" ht="39.75" customHeight="1">
      <c r="B107" s="99"/>
      <c r="C107" s="395"/>
      <c r="D107" s="401"/>
      <c r="E107" s="356"/>
      <c r="F107" s="409"/>
      <c r="G107" s="326"/>
      <c r="H107" s="378" t="s">
        <v>170</v>
      </c>
      <c r="I107" s="361" t="s">
        <v>171</v>
      </c>
      <c r="J107" s="366" t="s">
        <v>81</v>
      </c>
      <c r="K107" s="266" t="s">
        <v>41</v>
      </c>
      <c r="L107" s="240" t="s">
        <v>172</v>
      </c>
      <c r="M107" s="337" t="s">
        <v>129</v>
      </c>
      <c r="N107" s="338">
        <v>100</v>
      </c>
      <c r="O107" s="339"/>
      <c r="P107" s="270"/>
      <c r="Q107" s="61"/>
      <c r="R107" s="61"/>
      <c r="S107" s="61"/>
      <c r="T107" s="290"/>
      <c r="U107" s="324"/>
      <c r="V107" s="324"/>
      <c r="W107" s="324"/>
      <c r="X107" s="324">
        <f>IF($N$107="","",$N$107)</f>
        <v>100</v>
      </c>
      <c r="Y107" s="324">
        <f>IF($N$107="","",$N$107)</f>
        <v>100</v>
      </c>
      <c r="Z107" s="324">
        <f>IF($N$107="","",$N$107)</f>
        <v>100</v>
      </c>
      <c r="AA107" s="324">
        <f>IF($N$107="","",$N$107)</f>
        <v>100</v>
      </c>
      <c r="AB107" s="324"/>
      <c r="AC107" s="324">
        <f>IF($N$107="","",$N$107)</f>
        <v>100</v>
      </c>
      <c r="AD107" s="324">
        <f>IF($N$107="","",$N$107)</f>
        <v>100</v>
      </c>
      <c r="AE107" s="324">
        <f>IF($N$107="","",$N$107)</f>
        <v>100</v>
      </c>
      <c r="AF107" s="324"/>
      <c r="AG107" s="324"/>
      <c r="AH107" s="291"/>
    </row>
    <row r="108" spans="2:34" ht="39.75" customHeight="1">
      <c r="B108" s="99"/>
      <c r="C108" s="395"/>
      <c r="D108" s="401"/>
      <c r="E108" s="356"/>
      <c r="F108" s="409"/>
      <c r="G108" s="327"/>
      <c r="H108" s="379"/>
      <c r="I108" s="363"/>
      <c r="J108" s="367"/>
      <c r="K108" s="266" t="s">
        <v>44</v>
      </c>
      <c r="L108" s="182" t="s">
        <v>173</v>
      </c>
      <c r="M108" s="327"/>
      <c r="N108" s="327"/>
      <c r="O108" s="340"/>
      <c r="P108" s="270"/>
      <c r="Q108" s="61"/>
      <c r="R108" s="61"/>
      <c r="S108" s="61"/>
      <c r="T108" s="290"/>
      <c r="U108" s="325"/>
      <c r="V108" s="325"/>
      <c r="W108" s="325"/>
      <c r="X108" s="325"/>
      <c r="Y108" s="325"/>
      <c r="Z108" s="325"/>
      <c r="AA108" s="325"/>
      <c r="AB108" s="325"/>
      <c r="AC108" s="325"/>
      <c r="AD108" s="325"/>
      <c r="AE108" s="325"/>
      <c r="AF108" s="325"/>
      <c r="AG108" s="325"/>
      <c r="AH108" s="291"/>
    </row>
    <row r="109" spans="2:34" ht="39.75" customHeight="1">
      <c r="B109" s="99"/>
      <c r="C109" s="395"/>
      <c r="D109" s="401"/>
      <c r="E109" s="356"/>
      <c r="F109" s="409"/>
      <c r="G109" s="327"/>
      <c r="H109" s="379"/>
      <c r="I109" s="363"/>
      <c r="J109" s="367"/>
      <c r="K109" s="266" t="s">
        <v>46</v>
      </c>
      <c r="L109" s="182" t="s">
        <v>174</v>
      </c>
      <c r="M109" s="327"/>
      <c r="N109" s="327"/>
      <c r="O109" s="340"/>
      <c r="P109" s="270"/>
      <c r="Q109" s="61"/>
      <c r="R109" s="61"/>
      <c r="S109" s="61"/>
      <c r="T109" s="290"/>
      <c r="U109" s="325"/>
      <c r="V109" s="325"/>
      <c r="W109" s="325"/>
      <c r="X109" s="325"/>
      <c r="Y109" s="325"/>
      <c r="Z109" s="325"/>
      <c r="AA109" s="325"/>
      <c r="AB109" s="325"/>
      <c r="AC109" s="325"/>
      <c r="AD109" s="325"/>
      <c r="AE109" s="325"/>
      <c r="AF109" s="325"/>
      <c r="AG109" s="325"/>
      <c r="AH109" s="291"/>
    </row>
    <row r="110" spans="2:34" ht="39.75" customHeight="1">
      <c r="B110" s="99"/>
      <c r="C110" s="395"/>
      <c r="D110" s="401"/>
      <c r="E110" s="356"/>
      <c r="F110" s="409"/>
      <c r="G110" s="327"/>
      <c r="H110" s="379"/>
      <c r="I110" s="363"/>
      <c r="J110" s="367"/>
      <c r="K110" s="266" t="s">
        <v>48</v>
      </c>
      <c r="L110" s="182" t="s">
        <v>175</v>
      </c>
      <c r="M110" s="327"/>
      <c r="N110" s="327"/>
      <c r="O110" s="340"/>
      <c r="P110" s="270"/>
      <c r="Q110" s="61"/>
      <c r="R110" s="61"/>
      <c r="S110" s="61"/>
      <c r="T110" s="290"/>
      <c r="U110" s="325"/>
      <c r="V110" s="325"/>
      <c r="W110" s="325"/>
      <c r="X110" s="325"/>
      <c r="Y110" s="325"/>
      <c r="Z110" s="325"/>
      <c r="AA110" s="325"/>
      <c r="AB110" s="325"/>
      <c r="AC110" s="325"/>
      <c r="AD110" s="325"/>
      <c r="AE110" s="325"/>
      <c r="AF110" s="325"/>
      <c r="AG110" s="325"/>
      <c r="AH110" s="291"/>
    </row>
    <row r="111" spans="2:34" ht="48">
      <c r="B111" s="99"/>
      <c r="C111" s="395"/>
      <c r="D111" s="401"/>
      <c r="E111" s="356"/>
      <c r="F111" s="409"/>
      <c r="G111" s="327"/>
      <c r="H111" s="379"/>
      <c r="I111" s="363"/>
      <c r="J111" s="367"/>
      <c r="K111" s="266" t="s">
        <v>50</v>
      </c>
      <c r="L111" s="182" t="s">
        <v>176</v>
      </c>
      <c r="M111" s="327"/>
      <c r="N111" s="327"/>
      <c r="O111" s="340"/>
      <c r="P111" s="270"/>
      <c r="Q111" s="61"/>
      <c r="R111" s="61"/>
      <c r="S111" s="61"/>
      <c r="T111" s="290"/>
      <c r="U111" s="325"/>
      <c r="V111" s="325"/>
      <c r="W111" s="325"/>
      <c r="X111" s="325"/>
      <c r="Y111" s="325"/>
      <c r="Z111" s="325"/>
      <c r="AA111" s="325"/>
      <c r="AB111" s="325"/>
      <c r="AC111" s="325"/>
      <c r="AD111" s="325"/>
      <c r="AE111" s="325"/>
      <c r="AF111" s="325"/>
      <c r="AG111" s="325"/>
      <c r="AH111" s="291"/>
    </row>
    <row r="112" spans="2:34" ht="39.75" customHeight="1">
      <c r="B112" s="99"/>
      <c r="C112" s="395"/>
      <c r="D112" s="401"/>
      <c r="E112" s="356"/>
      <c r="F112" s="409"/>
      <c r="G112" s="326"/>
      <c r="H112" s="378" t="s">
        <v>177</v>
      </c>
      <c r="I112" s="361" t="s">
        <v>178</v>
      </c>
      <c r="J112" s="366" t="s">
        <v>81</v>
      </c>
      <c r="K112" s="266" t="s">
        <v>41</v>
      </c>
      <c r="L112" s="240" t="s">
        <v>179</v>
      </c>
      <c r="M112" s="337" t="s">
        <v>129</v>
      </c>
      <c r="N112" s="338">
        <v>100</v>
      </c>
      <c r="O112" s="339"/>
      <c r="P112" s="270"/>
      <c r="Q112" s="61"/>
      <c r="R112" s="61"/>
      <c r="S112" s="61"/>
      <c r="T112" s="290"/>
      <c r="U112" s="324"/>
      <c r="V112" s="324"/>
      <c r="W112" s="324">
        <f>IF($N$112="","",$N$112)</f>
        <v>100</v>
      </c>
      <c r="X112" s="324"/>
      <c r="Y112" s="324"/>
      <c r="Z112" s="324">
        <f>IF($N$112="","",$N$112)</f>
        <v>100</v>
      </c>
      <c r="AA112" s="324"/>
      <c r="AB112" s="324">
        <f>IF($N$112="","",$N$112)</f>
        <v>100</v>
      </c>
      <c r="AC112" s="324"/>
      <c r="AD112" s="324">
        <f>IF($N$112="","",$N$112)</f>
        <v>100</v>
      </c>
      <c r="AE112" s="324"/>
      <c r="AF112" s="324">
        <f>IF($N$112="","",$N$112)</f>
        <v>100</v>
      </c>
      <c r="AG112" s="324"/>
      <c r="AH112" s="291"/>
    </row>
    <row r="113" spans="2:34" ht="39.75" customHeight="1">
      <c r="B113" s="99"/>
      <c r="C113" s="395"/>
      <c r="D113" s="401"/>
      <c r="E113" s="356"/>
      <c r="F113" s="409"/>
      <c r="G113" s="327"/>
      <c r="H113" s="379"/>
      <c r="I113" s="363"/>
      <c r="J113" s="367"/>
      <c r="K113" s="266" t="s">
        <v>44</v>
      </c>
      <c r="L113" s="182" t="s">
        <v>180</v>
      </c>
      <c r="M113" s="327"/>
      <c r="N113" s="327"/>
      <c r="O113" s="340"/>
      <c r="P113" s="270"/>
      <c r="Q113" s="61"/>
      <c r="R113" s="61"/>
      <c r="S113" s="61"/>
      <c r="T113" s="290"/>
      <c r="U113" s="325"/>
      <c r="V113" s="325"/>
      <c r="W113" s="325"/>
      <c r="X113" s="325"/>
      <c r="Y113" s="325"/>
      <c r="Z113" s="325"/>
      <c r="AA113" s="325"/>
      <c r="AB113" s="325"/>
      <c r="AC113" s="325"/>
      <c r="AD113" s="325"/>
      <c r="AE113" s="325"/>
      <c r="AF113" s="325"/>
      <c r="AG113" s="325"/>
      <c r="AH113" s="291"/>
    </row>
    <row r="114" spans="2:34" ht="39.75" customHeight="1">
      <c r="B114" s="99"/>
      <c r="C114" s="395"/>
      <c r="D114" s="401"/>
      <c r="E114" s="356"/>
      <c r="F114" s="409"/>
      <c r="G114" s="327"/>
      <c r="H114" s="379"/>
      <c r="I114" s="363"/>
      <c r="J114" s="367"/>
      <c r="K114" s="266" t="s">
        <v>46</v>
      </c>
      <c r="L114" s="182" t="s">
        <v>181</v>
      </c>
      <c r="M114" s="327"/>
      <c r="N114" s="327"/>
      <c r="O114" s="340"/>
      <c r="P114" s="270"/>
      <c r="Q114" s="61"/>
      <c r="R114" s="61"/>
      <c r="S114" s="61"/>
      <c r="T114" s="290"/>
      <c r="U114" s="325"/>
      <c r="V114" s="325"/>
      <c r="W114" s="325"/>
      <c r="X114" s="325"/>
      <c r="Y114" s="325"/>
      <c r="Z114" s="325"/>
      <c r="AA114" s="325"/>
      <c r="AB114" s="325"/>
      <c r="AC114" s="325"/>
      <c r="AD114" s="325"/>
      <c r="AE114" s="325"/>
      <c r="AF114" s="325"/>
      <c r="AG114" s="325"/>
      <c r="AH114" s="291"/>
    </row>
    <row r="115" spans="2:34" ht="39.75" customHeight="1">
      <c r="B115" s="99"/>
      <c r="C115" s="395"/>
      <c r="D115" s="401"/>
      <c r="E115" s="356"/>
      <c r="F115" s="409"/>
      <c r="G115" s="327"/>
      <c r="H115" s="379"/>
      <c r="I115" s="363"/>
      <c r="J115" s="367"/>
      <c r="K115" s="266" t="s">
        <v>48</v>
      </c>
      <c r="L115" s="182" t="s">
        <v>182</v>
      </c>
      <c r="M115" s="327"/>
      <c r="N115" s="327"/>
      <c r="O115" s="340"/>
      <c r="P115" s="270"/>
      <c r="Q115" s="61"/>
      <c r="R115" s="61"/>
      <c r="S115" s="61"/>
      <c r="T115" s="290"/>
      <c r="U115" s="325"/>
      <c r="V115" s="325"/>
      <c r="W115" s="325"/>
      <c r="X115" s="325"/>
      <c r="Y115" s="325"/>
      <c r="Z115" s="325"/>
      <c r="AA115" s="325"/>
      <c r="AB115" s="325"/>
      <c r="AC115" s="325"/>
      <c r="AD115" s="325"/>
      <c r="AE115" s="325"/>
      <c r="AF115" s="325"/>
      <c r="AG115" s="325"/>
      <c r="AH115" s="291"/>
    </row>
    <row r="116" spans="2:34" ht="39.75" customHeight="1">
      <c r="B116" s="99"/>
      <c r="C116" s="395"/>
      <c r="D116" s="401"/>
      <c r="E116" s="356"/>
      <c r="F116" s="409"/>
      <c r="G116" s="327"/>
      <c r="H116" s="379"/>
      <c r="I116" s="363"/>
      <c r="J116" s="367"/>
      <c r="K116" s="266" t="s">
        <v>50</v>
      </c>
      <c r="L116" s="182" t="s">
        <v>183</v>
      </c>
      <c r="M116" s="327"/>
      <c r="N116" s="327"/>
      <c r="O116" s="340"/>
      <c r="P116" s="270"/>
      <c r="Q116" s="61"/>
      <c r="R116" s="61"/>
      <c r="S116" s="61"/>
      <c r="T116" s="290"/>
      <c r="U116" s="325"/>
      <c r="V116" s="325"/>
      <c r="W116" s="325"/>
      <c r="X116" s="325"/>
      <c r="Y116" s="325"/>
      <c r="Z116" s="325"/>
      <c r="AA116" s="325"/>
      <c r="AB116" s="325"/>
      <c r="AC116" s="325"/>
      <c r="AD116" s="325"/>
      <c r="AE116" s="325"/>
      <c r="AF116" s="325"/>
      <c r="AG116" s="325"/>
      <c r="AH116" s="291"/>
    </row>
    <row r="117" spans="2:34" ht="39.75" customHeight="1">
      <c r="B117" s="99"/>
      <c r="C117" s="395"/>
      <c r="D117" s="401"/>
      <c r="E117" s="356"/>
      <c r="F117" s="409"/>
      <c r="G117" s="326"/>
      <c r="H117" s="378" t="s">
        <v>184</v>
      </c>
      <c r="I117" s="361" t="s">
        <v>185</v>
      </c>
      <c r="J117" s="366" t="s">
        <v>81</v>
      </c>
      <c r="K117" s="266" t="s">
        <v>41</v>
      </c>
      <c r="L117" s="240" t="s">
        <v>186</v>
      </c>
      <c r="M117" s="337" t="s">
        <v>129</v>
      </c>
      <c r="N117" s="338">
        <v>100</v>
      </c>
      <c r="O117" s="339"/>
      <c r="P117" s="270"/>
      <c r="Q117" s="61"/>
      <c r="R117" s="61"/>
      <c r="S117" s="61"/>
      <c r="T117" s="290"/>
      <c r="U117" s="324">
        <f>IF($N$117="","",$N$117)</f>
        <v>100</v>
      </c>
      <c r="V117" s="324">
        <f>IF($N$117="","",$N$117)</f>
        <v>100</v>
      </c>
      <c r="W117" s="324">
        <f>IF($N$117="","",$N$117)</f>
        <v>100</v>
      </c>
      <c r="X117" s="324"/>
      <c r="Y117" s="324">
        <f>IF($N$117="","",$N$117)</f>
        <v>100</v>
      </c>
      <c r="Z117" s="324">
        <f>IF($N$117="","",$N$117)</f>
        <v>100</v>
      </c>
      <c r="AA117" s="324"/>
      <c r="AB117" s="324"/>
      <c r="AC117" s="324"/>
      <c r="AD117" s="324"/>
      <c r="AE117" s="324"/>
      <c r="AF117" s="324"/>
      <c r="AG117" s="324"/>
      <c r="AH117" s="291"/>
    </row>
    <row r="118" spans="2:34" ht="39.75" customHeight="1">
      <c r="B118" s="99"/>
      <c r="C118" s="395"/>
      <c r="D118" s="401"/>
      <c r="E118" s="327"/>
      <c r="F118" s="359"/>
      <c r="G118" s="327"/>
      <c r="H118" s="379"/>
      <c r="I118" s="363"/>
      <c r="J118" s="367"/>
      <c r="K118" s="266" t="s">
        <v>44</v>
      </c>
      <c r="L118" s="182" t="s">
        <v>187</v>
      </c>
      <c r="M118" s="327"/>
      <c r="N118" s="327"/>
      <c r="O118" s="340"/>
      <c r="P118" s="270"/>
      <c r="Q118" s="61"/>
      <c r="R118" s="61"/>
      <c r="S118" s="61"/>
      <c r="T118" s="290"/>
      <c r="U118" s="325"/>
      <c r="V118" s="325"/>
      <c r="W118" s="325"/>
      <c r="X118" s="325"/>
      <c r="Y118" s="325"/>
      <c r="Z118" s="325"/>
      <c r="AA118" s="325"/>
      <c r="AB118" s="325"/>
      <c r="AC118" s="325"/>
      <c r="AD118" s="325"/>
      <c r="AE118" s="325"/>
      <c r="AF118" s="325"/>
      <c r="AG118" s="325"/>
      <c r="AH118" s="291"/>
    </row>
    <row r="119" spans="2:34" ht="39.75" customHeight="1">
      <c r="B119" s="99"/>
      <c r="C119" s="395"/>
      <c r="D119" s="401"/>
      <c r="E119" s="327"/>
      <c r="F119" s="359"/>
      <c r="G119" s="327"/>
      <c r="H119" s="379"/>
      <c r="I119" s="363"/>
      <c r="J119" s="367"/>
      <c r="K119" s="266" t="s">
        <v>46</v>
      </c>
      <c r="L119" s="182" t="s">
        <v>188</v>
      </c>
      <c r="M119" s="327"/>
      <c r="N119" s="327"/>
      <c r="O119" s="340"/>
      <c r="P119" s="270"/>
      <c r="Q119" s="61"/>
      <c r="R119" s="61"/>
      <c r="S119" s="61"/>
      <c r="T119" s="290"/>
      <c r="U119" s="325"/>
      <c r="V119" s="325"/>
      <c r="W119" s="325"/>
      <c r="X119" s="325"/>
      <c r="Y119" s="325"/>
      <c r="Z119" s="325"/>
      <c r="AA119" s="325"/>
      <c r="AB119" s="325"/>
      <c r="AC119" s="325"/>
      <c r="AD119" s="325"/>
      <c r="AE119" s="325"/>
      <c r="AF119" s="325"/>
      <c r="AG119" s="325"/>
      <c r="AH119" s="291"/>
    </row>
    <row r="120" spans="2:34" ht="39.75" customHeight="1">
      <c r="B120" s="99"/>
      <c r="C120" s="395"/>
      <c r="D120" s="401"/>
      <c r="E120" s="327"/>
      <c r="F120" s="359"/>
      <c r="G120" s="327"/>
      <c r="H120" s="379"/>
      <c r="I120" s="363"/>
      <c r="J120" s="367"/>
      <c r="K120" s="266" t="s">
        <v>48</v>
      </c>
      <c r="L120" s="182" t="s">
        <v>189</v>
      </c>
      <c r="M120" s="327"/>
      <c r="N120" s="327"/>
      <c r="O120" s="340"/>
      <c r="P120" s="270"/>
      <c r="Q120" s="61"/>
      <c r="R120" s="61"/>
      <c r="S120" s="61"/>
      <c r="T120" s="290"/>
      <c r="U120" s="325"/>
      <c r="V120" s="325"/>
      <c r="W120" s="325"/>
      <c r="X120" s="325"/>
      <c r="Y120" s="325"/>
      <c r="Z120" s="325"/>
      <c r="AA120" s="325"/>
      <c r="AB120" s="325"/>
      <c r="AC120" s="325"/>
      <c r="AD120" s="325"/>
      <c r="AE120" s="325"/>
      <c r="AF120" s="325"/>
      <c r="AG120" s="325"/>
      <c r="AH120" s="291"/>
    </row>
    <row r="121" spans="2:34" ht="39.75" customHeight="1">
      <c r="B121" s="99"/>
      <c r="C121" s="395"/>
      <c r="D121" s="401"/>
      <c r="E121" s="327"/>
      <c r="F121" s="359"/>
      <c r="G121" s="327"/>
      <c r="H121" s="379"/>
      <c r="I121" s="363"/>
      <c r="J121" s="367"/>
      <c r="K121" s="266" t="s">
        <v>50</v>
      </c>
      <c r="L121" s="182" t="s">
        <v>190</v>
      </c>
      <c r="M121" s="327"/>
      <c r="N121" s="327"/>
      <c r="O121" s="340"/>
      <c r="P121" s="270"/>
      <c r="Q121" s="61"/>
      <c r="R121" s="61"/>
      <c r="S121" s="61"/>
      <c r="T121" s="290"/>
      <c r="U121" s="325"/>
      <c r="V121" s="325"/>
      <c r="W121" s="325"/>
      <c r="X121" s="325"/>
      <c r="Y121" s="325"/>
      <c r="Z121" s="325"/>
      <c r="AA121" s="325"/>
      <c r="AB121" s="325"/>
      <c r="AC121" s="325"/>
      <c r="AD121" s="325"/>
      <c r="AE121" s="325"/>
      <c r="AF121" s="325"/>
      <c r="AG121" s="325"/>
      <c r="AH121" s="291"/>
    </row>
    <row r="122" spans="2:34" ht="39.75" customHeight="1">
      <c r="B122" s="99"/>
      <c r="C122" s="395"/>
      <c r="D122" s="401"/>
      <c r="E122" s="356" t="s">
        <v>191</v>
      </c>
      <c r="F122" s="358">
        <f>IF(SUM(N122:N126)=0,"",AVERAGE(N122:N126))</f>
        <v>80</v>
      </c>
      <c r="G122" s="326">
        <v>15</v>
      </c>
      <c r="H122" s="361" t="s">
        <v>192</v>
      </c>
      <c r="I122" s="362"/>
      <c r="J122" s="366" t="s">
        <v>193</v>
      </c>
      <c r="K122" s="266" t="s">
        <v>41</v>
      </c>
      <c r="L122" s="240" t="s">
        <v>194</v>
      </c>
      <c r="M122" s="337" t="s">
        <v>129</v>
      </c>
      <c r="N122" s="338">
        <v>80</v>
      </c>
      <c r="O122" s="339"/>
      <c r="P122" s="303"/>
      <c r="Q122" s="61"/>
      <c r="R122" s="61"/>
      <c r="S122" s="61"/>
      <c r="T122" s="290"/>
      <c r="U122" s="324"/>
      <c r="V122" s="324"/>
      <c r="W122" s="324"/>
      <c r="X122" s="324"/>
      <c r="Y122" s="324"/>
      <c r="Z122" s="324"/>
      <c r="AA122" s="324"/>
      <c r="AB122" s="324"/>
      <c r="AC122" s="324"/>
      <c r="AD122" s="324"/>
      <c r="AE122" s="324"/>
      <c r="AF122" s="324">
        <f>IF(N122="","",N122)</f>
        <v>80</v>
      </c>
      <c r="AG122" s="324"/>
      <c r="AH122" s="291"/>
    </row>
    <row r="123" spans="2:34" ht="39.75" customHeight="1">
      <c r="B123" s="99"/>
      <c r="C123" s="395"/>
      <c r="D123" s="401"/>
      <c r="E123" s="327"/>
      <c r="F123" s="359"/>
      <c r="G123" s="327"/>
      <c r="H123" s="363"/>
      <c r="I123" s="362"/>
      <c r="J123" s="367"/>
      <c r="K123" s="266" t="s">
        <v>44</v>
      </c>
      <c r="L123" s="182" t="s">
        <v>195</v>
      </c>
      <c r="M123" s="327"/>
      <c r="N123" s="327"/>
      <c r="O123" s="340"/>
      <c r="P123" s="303"/>
      <c r="Q123" s="61"/>
      <c r="R123" s="61"/>
      <c r="S123" s="61"/>
      <c r="T123" s="290"/>
      <c r="U123" s="325"/>
      <c r="V123" s="325"/>
      <c r="W123" s="325"/>
      <c r="X123" s="325"/>
      <c r="Y123" s="325"/>
      <c r="Z123" s="325"/>
      <c r="AA123" s="325"/>
      <c r="AB123" s="325"/>
      <c r="AC123" s="325"/>
      <c r="AD123" s="325"/>
      <c r="AE123" s="325"/>
      <c r="AF123" s="325"/>
      <c r="AG123" s="325"/>
      <c r="AH123" s="291"/>
    </row>
    <row r="124" spans="2:34" ht="39.75" customHeight="1">
      <c r="B124" s="99"/>
      <c r="C124" s="395"/>
      <c r="D124" s="401"/>
      <c r="E124" s="327"/>
      <c r="F124" s="359"/>
      <c r="G124" s="327"/>
      <c r="H124" s="363"/>
      <c r="I124" s="362"/>
      <c r="J124" s="367"/>
      <c r="K124" s="266" t="s">
        <v>46</v>
      </c>
      <c r="L124" s="182" t="s">
        <v>196</v>
      </c>
      <c r="M124" s="327"/>
      <c r="N124" s="327"/>
      <c r="O124" s="340"/>
      <c r="P124" s="303"/>
      <c r="Q124" s="61"/>
      <c r="R124" s="61"/>
      <c r="S124" s="61"/>
      <c r="T124" s="290"/>
      <c r="U124" s="325"/>
      <c r="V124" s="325"/>
      <c r="W124" s="325"/>
      <c r="X124" s="325"/>
      <c r="Y124" s="325"/>
      <c r="Z124" s="325"/>
      <c r="AA124" s="325"/>
      <c r="AB124" s="325"/>
      <c r="AC124" s="325"/>
      <c r="AD124" s="325"/>
      <c r="AE124" s="325"/>
      <c r="AF124" s="325"/>
      <c r="AG124" s="325"/>
      <c r="AH124" s="291"/>
    </row>
    <row r="125" spans="2:34" ht="53.25" customHeight="1">
      <c r="B125" s="99"/>
      <c r="C125" s="395"/>
      <c r="D125" s="401"/>
      <c r="E125" s="327"/>
      <c r="F125" s="359"/>
      <c r="G125" s="327"/>
      <c r="H125" s="363"/>
      <c r="I125" s="362"/>
      <c r="J125" s="367"/>
      <c r="K125" s="266" t="s">
        <v>48</v>
      </c>
      <c r="L125" s="182" t="s">
        <v>197</v>
      </c>
      <c r="M125" s="327"/>
      <c r="N125" s="327"/>
      <c r="O125" s="340"/>
      <c r="P125" s="303"/>
      <c r="Q125" s="61"/>
      <c r="R125" s="61"/>
      <c r="S125" s="61"/>
      <c r="T125" s="290"/>
      <c r="U125" s="325"/>
      <c r="V125" s="325"/>
      <c r="W125" s="325"/>
      <c r="X125" s="325"/>
      <c r="Y125" s="325"/>
      <c r="Z125" s="325"/>
      <c r="AA125" s="325"/>
      <c r="AB125" s="325"/>
      <c r="AC125" s="325"/>
      <c r="AD125" s="325"/>
      <c r="AE125" s="325"/>
      <c r="AF125" s="325"/>
      <c r="AG125" s="325"/>
      <c r="AH125" s="291"/>
    </row>
    <row r="126" spans="2:34" ht="53.25" customHeight="1">
      <c r="B126" s="99"/>
      <c r="C126" s="395"/>
      <c r="D126" s="401"/>
      <c r="E126" s="327"/>
      <c r="F126" s="359"/>
      <c r="G126" s="327"/>
      <c r="H126" s="363"/>
      <c r="I126" s="362"/>
      <c r="J126" s="367"/>
      <c r="K126" s="266" t="s">
        <v>50</v>
      </c>
      <c r="L126" s="182" t="s">
        <v>198</v>
      </c>
      <c r="M126" s="327"/>
      <c r="N126" s="327"/>
      <c r="O126" s="340"/>
      <c r="P126" s="303"/>
      <c r="Q126" s="61"/>
      <c r="R126" s="61"/>
      <c r="S126" s="61"/>
      <c r="T126" s="290"/>
      <c r="U126" s="325"/>
      <c r="V126" s="325"/>
      <c r="W126" s="325"/>
      <c r="X126" s="325"/>
      <c r="Y126" s="325"/>
      <c r="Z126" s="325"/>
      <c r="AA126" s="325"/>
      <c r="AB126" s="325"/>
      <c r="AC126" s="325"/>
      <c r="AD126" s="325"/>
      <c r="AE126" s="325"/>
      <c r="AF126" s="325"/>
      <c r="AG126" s="325"/>
      <c r="AH126" s="291"/>
    </row>
    <row r="127" spans="2:34" ht="39.75" customHeight="1">
      <c r="B127" s="99"/>
      <c r="C127" s="395"/>
      <c r="D127" s="401"/>
      <c r="E127" s="356" t="s">
        <v>199</v>
      </c>
      <c r="F127" s="358">
        <f>IF(SUM(N127:N131)=0,"",AVERAGE(N127:N131))</f>
        <v>100</v>
      </c>
      <c r="G127" s="326">
        <v>16</v>
      </c>
      <c r="H127" s="361" t="s">
        <v>200</v>
      </c>
      <c r="I127" s="362"/>
      <c r="J127" s="366" t="s">
        <v>201</v>
      </c>
      <c r="K127" s="266" t="s">
        <v>41</v>
      </c>
      <c r="L127" s="182" t="s">
        <v>202</v>
      </c>
      <c r="M127" s="337" t="s">
        <v>129</v>
      </c>
      <c r="N127" s="338">
        <v>100</v>
      </c>
      <c r="O127" s="339"/>
      <c r="P127" s="270"/>
      <c r="Q127" s="61"/>
      <c r="R127" s="61"/>
      <c r="S127" s="61"/>
      <c r="T127" s="290"/>
      <c r="U127" s="324"/>
      <c r="V127" s="324"/>
      <c r="W127" s="324"/>
      <c r="X127" s="324">
        <f>IF($N$127="","",$N$127)</f>
        <v>100</v>
      </c>
      <c r="Y127" s="324">
        <f>IF($N$127="","",$N$127)</f>
        <v>100</v>
      </c>
      <c r="Z127" s="324"/>
      <c r="AA127" s="324">
        <f>IF($N$127="","",$N$127)</f>
        <v>100</v>
      </c>
      <c r="AB127" s="324"/>
      <c r="AC127" s="324"/>
      <c r="AD127" s="324"/>
      <c r="AE127" s="324"/>
      <c r="AF127" s="324"/>
      <c r="AG127" s="324"/>
      <c r="AH127" s="291"/>
    </row>
    <row r="128" spans="2:34" ht="39.75" customHeight="1">
      <c r="B128" s="99"/>
      <c r="C128" s="396"/>
      <c r="D128" s="402"/>
      <c r="E128" s="327"/>
      <c r="F128" s="359"/>
      <c r="G128" s="327"/>
      <c r="H128" s="363"/>
      <c r="I128" s="362"/>
      <c r="J128" s="367"/>
      <c r="K128" s="266" t="s">
        <v>44</v>
      </c>
      <c r="L128" s="182" t="s">
        <v>203</v>
      </c>
      <c r="M128" s="327"/>
      <c r="N128" s="327"/>
      <c r="O128" s="340"/>
      <c r="P128" s="270"/>
      <c r="Q128" s="61"/>
      <c r="R128" s="61"/>
      <c r="S128" s="61"/>
      <c r="T128" s="290"/>
      <c r="U128" s="325"/>
      <c r="V128" s="325"/>
      <c r="W128" s="325"/>
      <c r="X128" s="325"/>
      <c r="Y128" s="325"/>
      <c r="Z128" s="325"/>
      <c r="AA128" s="325"/>
      <c r="AB128" s="325"/>
      <c r="AC128" s="325"/>
      <c r="AD128" s="325"/>
      <c r="AE128" s="325"/>
      <c r="AF128" s="325"/>
      <c r="AG128" s="325"/>
      <c r="AH128" s="291"/>
    </row>
    <row r="129" spans="2:34" ht="39.75" customHeight="1">
      <c r="B129" s="99"/>
      <c r="C129" s="396"/>
      <c r="D129" s="402"/>
      <c r="E129" s="327"/>
      <c r="F129" s="359"/>
      <c r="G129" s="327"/>
      <c r="H129" s="363"/>
      <c r="I129" s="362"/>
      <c r="J129" s="367"/>
      <c r="K129" s="266" t="s">
        <v>46</v>
      </c>
      <c r="L129" s="182" t="s">
        <v>204</v>
      </c>
      <c r="M129" s="327"/>
      <c r="N129" s="327"/>
      <c r="O129" s="340"/>
      <c r="P129" s="270"/>
      <c r="Q129" s="61"/>
      <c r="R129" s="61"/>
      <c r="S129" s="61"/>
      <c r="T129" s="290"/>
      <c r="U129" s="325"/>
      <c r="V129" s="325"/>
      <c r="W129" s="325"/>
      <c r="X129" s="325"/>
      <c r="Y129" s="325"/>
      <c r="Z129" s="325"/>
      <c r="AA129" s="325"/>
      <c r="AB129" s="325"/>
      <c r="AC129" s="325"/>
      <c r="AD129" s="325"/>
      <c r="AE129" s="325"/>
      <c r="AF129" s="325"/>
      <c r="AG129" s="325"/>
      <c r="AH129" s="291"/>
    </row>
    <row r="130" spans="2:34" ht="39.75" customHeight="1">
      <c r="B130" s="99"/>
      <c r="C130" s="396"/>
      <c r="D130" s="402"/>
      <c r="E130" s="327"/>
      <c r="F130" s="359"/>
      <c r="G130" s="327"/>
      <c r="H130" s="363"/>
      <c r="I130" s="362"/>
      <c r="J130" s="367"/>
      <c r="K130" s="266" t="s">
        <v>48</v>
      </c>
      <c r="L130" s="182" t="s">
        <v>205</v>
      </c>
      <c r="M130" s="327"/>
      <c r="N130" s="327"/>
      <c r="O130" s="340"/>
      <c r="P130" s="270"/>
      <c r="Q130" s="61"/>
      <c r="R130" s="61"/>
      <c r="S130" s="61"/>
      <c r="T130" s="290"/>
      <c r="U130" s="325"/>
      <c r="V130" s="325"/>
      <c r="W130" s="325"/>
      <c r="X130" s="325"/>
      <c r="Y130" s="325"/>
      <c r="Z130" s="325"/>
      <c r="AA130" s="325"/>
      <c r="AB130" s="325"/>
      <c r="AC130" s="325"/>
      <c r="AD130" s="325"/>
      <c r="AE130" s="325"/>
      <c r="AF130" s="325"/>
      <c r="AG130" s="325"/>
      <c r="AH130" s="291"/>
    </row>
    <row r="131" spans="2:34" ht="39.75" customHeight="1">
      <c r="B131" s="99"/>
      <c r="C131" s="405"/>
      <c r="D131" s="406"/>
      <c r="E131" s="357"/>
      <c r="F131" s="360"/>
      <c r="G131" s="357"/>
      <c r="H131" s="364"/>
      <c r="I131" s="365"/>
      <c r="J131" s="368"/>
      <c r="K131" s="304" t="s">
        <v>50</v>
      </c>
      <c r="L131" s="179" t="s">
        <v>206</v>
      </c>
      <c r="M131" s="357"/>
      <c r="N131" s="357"/>
      <c r="O131" s="369"/>
      <c r="P131" s="270"/>
      <c r="Q131" s="61"/>
      <c r="R131" s="61"/>
      <c r="S131" s="61"/>
      <c r="T131" s="290"/>
      <c r="U131" s="325"/>
      <c r="V131" s="325"/>
      <c r="W131" s="325"/>
      <c r="X131" s="325"/>
      <c r="Y131" s="325"/>
      <c r="Z131" s="325"/>
      <c r="AA131" s="325"/>
      <c r="AB131" s="325"/>
      <c r="AC131" s="325"/>
      <c r="AD131" s="325"/>
      <c r="AE131" s="325"/>
      <c r="AF131" s="325"/>
      <c r="AG131" s="325"/>
      <c r="AH131" s="291"/>
    </row>
    <row r="132" spans="2:34" ht="39.75" customHeight="1">
      <c r="B132" s="99"/>
      <c r="C132" s="394" t="s">
        <v>207</v>
      </c>
      <c r="D132" s="399">
        <f>IF(SUM(N132:N196)=0,"",AVERAGE(N132:N196))</f>
        <v>65.666666666666671</v>
      </c>
      <c r="E132" s="407" t="s">
        <v>208</v>
      </c>
      <c r="F132" s="408">
        <f>IF(SUM(N132:N156)=0,"",AVERAGE(N132:N156))</f>
        <v>68.2</v>
      </c>
      <c r="G132" s="410">
        <v>17</v>
      </c>
      <c r="H132" s="386" t="s">
        <v>209</v>
      </c>
      <c r="I132" s="387"/>
      <c r="J132" s="411" t="s">
        <v>210</v>
      </c>
      <c r="K132" s="298" t="s">
        <v>41</v>
      </c>
      <c r="L132" s="183" t="s">
        <v>211</v>
      </c>
      <c r="M132" s="388" t="s">
        <v>129</v>
      </c>
      <c r="N132" s="370">
        <v>81</v>
      </c>
      <c r="O132" s="389"/>
      <c r="P132" s="270"/>
      <c r="Q132" s="61"/>
      <c r="R132" s="61"/>
      <c r="S132" s="61"/>
      <c r="T132" s="290"/>
      <c r="U132" s="324"/>
      <c r="V132" s="324"/>
      <c r="W132" s="324"/>
      <c r="X132" s="324"/>
      <c r="Y132" s="324"/>
      <c r="Z132" s="324"/>
      <c r="AA132" s="324"/>
      <c r="AB132" s="324"/>
      <c r="AC132" s="324"/>
      <c r="AD132" s="324"/>
      <c r="AE132" s="324">
        <f>IF($N$132="","",$N$132)</f>
        <v>81</v>
      </c>
      <c r="AF132" s="324">
        <f>IF($N$132="","",$N$132)</f>
        <v>81</v>
      </c>
      <c r="AG132" s="324">
        <f>IF($N$132="","",$N$132)</f>
        <v>81</v>
      </c>
      <c r="AH132" s="291"/>
    </row>
    <row r="133" spans="2:34" ht="39.75" customHeight="1">
      <c r="B133" s="99"/>
      <c r="C133" s="395"/>
      <c r="D133" s="400"/>
      <c r="E133" s="356"/>
      <c r="F133" s="358"/>
      <c r="G133" s="327"/>
      <c r="H133" s="363"/>
      <c r="I133" s="362"/>
      <c r="J133" s="367"/>
      <c r="K133" s="266" t="s">
        <v>44</v>
      </c>
      <c r="L133" s="182" t="s">
        <v>212</v>
      </c>
      <c r="M133" s="327"/>
      <c r="N133" s="327"/>
      <c r="O133" s="340"/>
      <c r="P133" s="270"/>
      <c r="Q133" s="61"/>
      <c r="R133" s="61"/>
      <c r="S133" s="61"/>
      <c r="T133" s="290"/>
      <c r="U133" s="325"/>
      <c r="V133" s="325"/>
      <c r="W133" s="325"/>
      <c r="X133" s="325"/>
      <c r="Y133" s="325"/>
      <c r="Z133" s="325"/>
      <c r="AA133" s="325"/>
      <c r="AB133" s="325"/>
      <c r="AC133" s="325"/>
      <c r="AD133" s="325"/>
      <c r="AE133" s="325"/>
      <c r="AF133" s="325"/>
      <c r="AG133" s="325"/>
      <c r="AH133" s="291"/>
    </row>
    <row r="134" spans="2:34" ht="39.75" customHeight="1">
      <c r="B134" s="99"/>
      <c r="C134" s="395"/>
      <c r="D134" s="400"/>
      <c r="E134" s="356"/>
      <c r="F134" s="358"/>
      <c r="G134" s="327"/>
      <c r="H134" s="363"/>
      <c r="I134" s="362"/>
      <c r="J134" s="367"/>
      <c r="K134" s="266" t="s">
        <v>46</v>
      </c>
      <c r="L134" s="182" t="s">
        <v>213</v>
      </c>
      <c r="M134" s="327"/>
      <c r="N134" s="327"/>
      <c r="O134" s="340"/>
      <c r="P134" s="270"/>
      <c r="Q134" s="61"/>
      <c r="R134" s="61"/>
      <c r="S134" s="61"/>
      <c r="T134" s="290"/>
      <c r="U134" s="325"/>
      <c r="V134" s="325"/>
      <c r="W134" s="325"/>
      <c r="X134" s="325"/>
      <c r="Y134" s="325"/>
      <c r="Z134" s="325"/>
      <c r="AA134" s="325"/>
      <c r="AB134" s="325"/>
      <c r="AC134" s="325"/>
      <c r="AD134" s="325"/>
      <c r="AE134" s="325"/>
      <c r="AF134" s="325"/>
      <c r="AG134" s="325"/>
      <c r="AH134" s="291"/>
    </row>
    <row r="135" spans="2:34" ht="39.75" customHeight="1">
      <c r="B135" s="99"/>
      <c r="C135" s="395"/>
      <c r="D135" s="400"/>
      <c r="E135" s="356"/>
      <c r="F135" s="358"/>
      <c r="G135" s="327"/>
      <c r="H135" s="363"/>
      <c r="I135" s="362"/>
      <c r="J135" s="367"/>
      <c r="K135" s="266" t="s">
        <v>48</v>
      </c>
      <c r="L135" s="182" t="s">
        <v>214</v>
      </c>
      <c r="M135" s="327"/>
      <c r="N135" s="327"/>
      <c r="O135" s="340"/>
      <c r="P135" s="270"/>
      <c r="Q135" s="61"/>
      <c r="R135" s="61"/>
      <c r="S135" s="61"/>
      <c r="T135" s="290"/>
      <c r="U135" s="325"/>
      <c r="V135" s="325"/>
      <c r="W135" s="325"/>
      <c r="X135" s="325"/>
      <c r="Y135" s="325"/>
      <c r="Z135" s="325"/>
      <c r="AA135" s="325"/>
      <c r="AB135" s="325"/>
      <c r="AC135" s="325"/>
      <c r="AD135" s="325"/>
      <c r="AE135" s="325"/>
      <c r="AF135" s="325"/>
      <c r="AG135" s="325"/>
      <c r="AH135" s="291"/>
    </row>
    <row r="136" spans="2:34" ht="39.75" customHeight="1">
      <c r="B136" s="99"/>
      <c r="C136" s="395"/>
      <c r="D136" s="400"/>
      <c r="E136" s="356"/>
      <c r="F136" s="358"/>
      <c r="G136" s="327"/>
      <c r="H136" s="363"/>
      <c r="I136" s="362"/>
      <c r="J136" s="367"/>
      <c r="K136" s="266" t="s">
        <v>50</v>
      </c>
      <c r="L136" s="182" t="s">
        <v>215</v>
      </c>
      <c r="M136" s="327"/>
      <c r="N136" s="327"/>
      <c r="O136" s="340"/>
      <c r="P136" s="270"/>
      <c r="Q136" s="61"/>
      <c r="R136" s="61"/>
      <c r="S136" s="61"/>
      <c r="T136" s="290"/>
      <c r="U136" s="325"/>
      <c r="V136" s="325"/>
      <c r="W136" s="325"/>
      <c r="X136" s="325"/>
      <c r="Y136" s="325"/>
      <c r="Z136" s="325"/>
      <c r="AA136" s="325"/>
      <c r="AB136" s="325"/>
      <c r="AC136" s="325"/>
      <c r="AD136" s="325"/>
      <c r="AE136" s="325"/>
      <c r="AF136" s="325"/>
      <c r="AG136" s="325"/>
      <c r="AH136" s="291"/>
    </row>
    <row r="137" spans="2:34" ht="39.75" customHeight="1">
      <c r="B137" s="99"/>
      <c r="C137" s="395"/>
      <c r="D137" s="401"/>
      <c r="E137" s="356"/>
      <c r="F137" s="409"/>
      <c r="G137" s="326">
        <v>18</v>
      </c>
      <c r="H137" s="361" t="s">
        <v>216</v>
      </c>
      <c r="I137" s="362"/>
      <c r="J137" s="366" t="s">
        <v>217</v>
      </c>
      <c r="K137" s="266" t="s">
        <v>41</v>
      </c>
      <c r="L137" s="182" t="s">
        <v>218</v>
      </c>
      <c r="M137" s="337" t="s">
        <v>129</v>
      </c>
      <c r="N137" s="338">
        <v>80</v>
      </c>
      <c r="O137" s="339"/>
      <c r="P137" s="303"/>
      <c r="Q137" s="61"/>
      <c r="R137" s="61"/>
      <c r="S137" s="61"/>
      <c r="T137" s="290"/>
      <c r="U137" s="324"/>
      <c r="V137" s="324"/>
      <c r="W137" s="324"/>
      <c r="X137" s="324"/>
      <c r="Y137" s="324"/>
      <c r="Z137" s="324"/>
      <c r="AA137" s="324"/>
      <c r="AB137" s="324"/>
      <c r="AC137" s="324"/>
      <c r="AD137" s="324"/>
      <c r="AE137" s="324">
        <f>IF($N$137="","",$N$137)</f>
        <v>80</v>
      </c>
      <c r="AF137" s="324">
        <f>IF($N$137="","",$N$137)</f>
        <v>80</v>
      </c>
      <c r="AG137" s="324">
        <f>IF(N137="","",N137)</f>
        <v>80</v>
      </c>
      <c r="AH137" s="291"/>
    </row>
    <row r="138" spans="2:34" ht="39.75" customHeight="1">
      <c r="B138" s="99"/>
      <c r="C138" s="395"/>
      <c r="D138" s="401"/>
      <c r="E138" s="356"/>
      <c r="F138" s="409"/>
      <c r="G138" s="327"/>
      <c r="H138" s="363"/>
      <c r="I138" s="362"/>
      <c r="J138" s="367"/>
      <c r="K138" s="266" t="s">
        <v>44</v>
      </c>
      <c r="L138" s="182" t="s">
        <v>219</v>
      </c>
      <c r="M138" s="327"/>
      <c r="N138" s="327"/>
      <c r="O138" s="340"/>
      <c r="P138" s="303"/>
      <c r="Q138" s="61"/>
      <c r="R138" s="61"/>
      <c r="S138" s="61"/>
      <c r="T138" s="290"/>
      <c r="U138" s="325"/>
      <c r="V138" s="325"/>
      <c r="W138" s="325"/>
      <c r="X138" s="325"/>
      <c r="Y138" s="325"/>
      <c r="Z138" s="325"/>
      <c r="AA138" s="325"/>
      <c r="AB138" s="325"/>
      <c r="AC138" s="325"/>
      <c r="AD138" s="325"/>
      <c r="AE138" s="325"/>
      <c r="AF138" s="325"/>
      <c r="AG138" s="325"/>
      <c r="AH138" s="291"/>
    </row>
    <row r="139" spans="2:34" ht="39.75" customHeight="1">
      <c r="B139" s="99"/>
      <c r="C139" s="395"/>
      <c r="D139" s="401"/>
      <c r="E139" s="356"/>
      <c r="F139" s="409"/>
      <c r="G139" s="327"/>
      <c r="H139" s="363"/>
      <c r="I139" s="362"/>
      <c r="J139" s="367"/>
      <c r="K139" s="266" t="s">
        <v>46</v>
      </c>
      <c r="L139" s="182" t="s">
        <v>220</v>
      </c>
      <c r="M139" s="327"/>
      <c r="N139" s="327"/>
      <c r="O139" s="340"/>
      <c r="P139" s="303"/>
      <c r="Q139" s="61"/>
      <c r="R139" s="61"/>
      <c r="S139" s="61"/>
      <c r="T139" s="290"/>
      <c r="U139" s="325"/>
      <c r="V139" s="325"/>
      <c r="W139" s="325"/>
      <c r="X139" s="325"/>
      <c r="Y139" s="325"/>
      <c r="Z139" s="325"/>
      <c r="AA139" s="325"/>
      <c r="AB139" s="325"/>
      <c r="AC139" s="325"/>
      <c r="AD139" s="325"/>
      <c r="AE139" s="325"/>
      <c r="AF139" s="325"/>
      <c r="AG139" s="325"/>
      <c r="AH139" s="291"/>
    </row>
    <row r="140" spans="2:34" ht="39.75" customHeight="1">
      <c r="B140" s="99"/>
      <c r="C140" s="395"/>
      <c r="D140" s="401"/>
      <c r="E140" s="356"/>
      <c r="F140" s="409"/>
      <c r="G140" s="327"/>
      <c r="H140" s="363"/>
      <c r="I140" s="362"/>
      <c r="J140" s="367"/>
      <c r="K140" s="266" t="s">
        <v>48</v>
      </c>
      <c r="L140" s="182" t="s">
        <v>221</v>
      </c>
      <c r="M140" s="327"/>
      <c r="N140" s="327"/>
      <c r="O140" s="340"/>
      <c r="P140" s="303"/>
      <c r="Q140" s="61"/>
      <c r="R140" s="61"/>
      <c r="S140" s="61"/>
      <c r="T140" s="290"/>
      <c r="U140" s="325"/>
      <c r="V140" s="325"/>
      <c r="W140" s="325"/>
      <c r="X140" s="325"/>
      <c r="Y140" s="325"/>
      <c r="Z140" s="325"/>
      <c r="AA140" s="325"/>
      <c r="AB140" s="325"/>
      <c r="AC140" s="325"/>
      <c r="AD140" s="325"/>
      <c r="AE140" s="325"/>
      <c r="AF140" s="325"/>
      <c r="AG140" s="325"/>
      <c r="AH140" s="291"/>
    </row>
    <row r="141" spans="2:34" ht="39.75" customHeight="1">
      <c r="B141" s="99"/>
      <c r="C141" s="395"/>
      <c r="D141" s="401"/>
      <c r="E141" s="356"/>
      <c r="F141" s="409"/>
      <c r="G141" s="327"/>
      <c r="H141" s="363"/>
      <c r="I141" s="362"/>
      <c r="J141" s="367"/>
      <c r="K141" s="266" t="s">
        <v>50</v>
      </c>
      <c r="L141" s="182" t="s">
        <v>222</v>
      </c>
      <c r="M141" s="327"/>
      <c r="N141" s="327"/>
      <c r="O141" s="340"/>
      <c r="P141" s="303"/>
      <c r="Q141" s="61"/>
      <c r="R141" s="61"/>
      <c r="S141" s="61"/>
      <c r="T141" s="290"/>
      <c r="U141" s="325"/>
      <c r="V141" s="325"/>
      <c r="W141" s="325"/>
      <c r="X141" s="325"/>
      <c r="Y141" s="325"/>
      <c r="Z141" s="325"/>
      <c r="AA141" s="325"/>
      <c r="AB141" s="325"/>
      <c r="AC141" s="325"/>
      <c r="AD141" s="325"/>
      <c r="AE141" s="325"/>
      <c r="AF141" s="325"/>
      <c r="AG141" s="325"/>
      <c r="AH141" s="291"/>
    </row>
    <row r="142" spans="2:34" ht="39.75" customHeight="1">
      <c r="B142" s="99"/>
      <c r="C142" s="395"/>
      <c r="D142" s="401"/>
      <c r="E142" s="356"/>
      <c r="F142" s="409"/>
      <c r="G142" s="326">
        <v>19</v>
      </c>
      <c r="H142" s="361" t="s">
        <v>223</v>
      </c>
      <c r="I142" s="362"/>
      <c r="J142" s="366" t="s">
        <v>224</v>
      </c>
      <c r="K142" s="266" t="s">
        <v>41</v>
      </c>
      <c r="L142" s="182" t="s">
        <v>225</v>
      </c>
      <c r="M142" s="337" t="s">
        <v>129</v>
      </c>
      <c r="N142" s="338">
        <v>80</v>
      </c>
      <c r="O142" s="339"/>
      <c r="P142" s="270"/>
      <c r="Q142" s="61"/>
      <c r="R142" s="61"/>
      <c r="S142" s="61"/>
      <c r="T142" s="290"/>
      <c r="U142" s="324"/>
      <c r="V142" s="324"/>
      <c r="W142" s="324"/>
      <c r="X142" s="324"/>
      <c r="Y142" s="324"/>
      <c r="Z142" s="324"/>
      <c r="AA142" s="324"/>
      <c r="AB142" s="324"/>
      <c r="AC142" s="324"/>
      <c r="AD142" s="324"/>
      <c r="AE142" s="324">
        <f>IF($N$142="","",$N$142)</f>
        <v>80</v>
      </c>
      <c r="AF142" s="324">
        <f>IF($N$142="","",$N$142)</f>
        <v>80</v>
      </c>
      <c r="AG142" s="324">
        <f>IF($N$142="","",$N$142)</f>
        <v>80</v>
      </c>
      <c r="AH142" s="291"/>
    </row>
    <row r="143" spans="2:34" ht="39.75" customHeight="1">
      <c r="B143" s="99"/>
      <c r="C143" s="395"/>
      <c r="D143" s="401"/>
      <c r="E143" s="356"/>
      <c r="F143" s="409"/>
      <c r="G143" s="327"/>
      <c r="H143" s="363"/>
      <c r="I143" s="362"/>
      <c r="J143" s="367"/>
      <c r="K143" s="266" t="s">
        <v>44</v>
      </c>
      <c r="L143" s="182" t="s">
        <v>226</v>
      </c>
      <c r="M143" s="327"/>
      <c r="N143" s="327"/>
      <c r="O143" s="340"/>
      <c r="P143" s="270"/>
      <c r="Q143" s="61"/>
      <c r="R143" s="61"/>
      <c r="S143" s="61"/>
      <c r="T143" s="290"/>
      <c r="U143" s="325"/>
      <c r="V143" s="325"/>
      <c r="W143" s="325"/>
      <c r="X143" s="325"/>
      <c r="Y143" s="325"/>
      <c r="Z143" s="325"/>
      <c r="AA143" s="325"/>
      <c r="AB143" s="325"/>
      <c r="AC143" s="325"/>
      <c r="AD143" s="325"/>
      <c r="AE143" s="325"/>
      <c r="AF143" s="325"/>
      <c r="AG143" s="325"/>
      <c r="AH143" s="291"/>
    </row>
    <row r="144" spans="2:34" ht="39.75" customHeight="1">
      <c r="B144" s="99"/>
      <c r="C144" s="395"/>
      <c r="D144" s="401"/>
      <c r="E144" s="356"/>
      <c r="F144" s="409"/>
      <c r="G144" s="327"/>
      <c r="H144" s="363"/>
      <c r="I144" s="362"/>
      <c r="J144" s="367"/>
      <c r="K144" s="266" t="s">
        <v>46</v>
      </c>
      <c r="L144" s="182" t="s">
        <v>227</v>
      </c>
      <c r="M144" s="327"/>
      <c r="N144" s="327"/>
      <c r="O144" s="340"/>
      <c r="P144" s="270"/>
      <c r="Q144" s="61"/>
      <c r="R144" s="61"/>
      <c r="S144" s="61"/>
      <c r="T144" s="290"/>
      <c r="U144" s="325"/>
      <c r="V144" s="325"/>
      <c r="W144" s="325"/>
      <c r="X144" s="325"/>
      <c r="Y144" s="325"/>
      <c r="Z144" s="325"/>
      <c r="AA144" s="325"/>
      <c r="AB144" s="325"/>
      <c r="AC144" s="325"/>
      <c r="AD144" s="325"/>
      <c r="AE144" s="325"/>
      <c r="AF144" s="325"/>
      <c r="AG144" s="325"/>
      <c r="AH144" s="291"/>
    </row>
    <row r="145" spans="2:34" ht="39.75" customHeight="1">
      <c r="B145" s="99"/>
      <c r="C145" s="395"/>
      <c r="D145" s="401"/>
      <c r="E145" s="356"/>
      <c r="F145" s="409"/>
      <c r="G145" s="327"/>
      <c r="H145" s="363"/>
      <c r="I145" s="362"/>
      <c r="J145" s="367"/>
      <c r="K145" s="266" t="s">
        <v>48</v>
      </c>
      <c r="L145" s="182" t="s">
        <v>228</v>
      </c>
      <c r="M145" s="327"/>
      <c r="N145" s="327"/>
      <c r="O145" s="340"/>
      <c r="P145" s="270"/>
      <c r="Q145" s="61"/>
      <c r="R145" s="61"/>
      <c r="S145" s="61"/>
      <c r="T145" s="290"/>
      <c r="U145" s="325"/>
      <c r="V145" s="325"/>
      <c r="W145" s="325"/>
      <c r="X145" s="325"/>
      <c r="Y145" s="325"/>
      <c r="Z145" s="325"/>
      <c r="AA145" s="325"/>
      <c r="AB145" s="325"/>
      <c r="AC145" s="325"/>
      <c r="AD145" s="325"/>
      <c r="AE145" s="325"/>
      <c r="AF145" s="325"/>
      <c r="AG145" s="325"/>
      <c r="AH145" s="291"/>
    </row>
    <row r="146" spans="2:34" ht="39.75" customHeight="1">
      <c r="B146" s="99"/>
      <c r="C146" s="395"/>
      <c r="D146" s="401"/>
      <c r="E146" s="356"/>
      <c r="F146" s="409"/>
      <c r="G146" s="327"/>
      <c r="H146" s="363"/>
      <c r="I146" s="362"/>
      <c r="J146" s="367"/>
      <c r="K146" s="266" t="s">
        <v>50</v>
      </c>
      <c r="L146" s="182" t="s">
        <v>229</v>
      </c>
      <c r="M146" s="327"/>
      <c r="N146" s="327"/>
      <c r="O146" s="340"/>
      <c r="P146" s="270"/>
      <c r="Q146" s="61"/>
      <c r="R146" s="61"/>
      <c r="S146" s="61"/>
      <c r="T146" s="290"/>
      <c r="U146" s="325"/>
      <c r="V146" s="325"/>
      <c r="W146" s="325"/>
      <c r="X146" s="325"/>
      <c r="Y146" s="325"/>
      <c r="Z146" s="325"/>
      <c r="AA146" s="325"/>
      <c r="AB146" s="325"/>
      <c r="AC146" s="325"/>
      <c r="AD146" s="325"/>
      <c r="AE146" s="325"/>
      <c r="AF146" s="325"/>
      <c r="AG146" s="325"/>
      <c r="AH146" s="291"/>
    </row>
    <row r="147" spans="2:34" ht="39.75" customHeight="1">
      <c r="B147" s="99"/>
      <c r="C147" s="395"/>
      <c r="D147" s="401"/>
      <c r="E147" s="356"/>
      <c r="F147" s="409"/>
      <c r="G147" s="326">
        <v>20</v>
      </c>
      <c r="H147" s="361" t="s">
        <v>230</v>
      </c>
      <c r="I147" s="362"/>
      <c r="J147" s="366" t="s">
        <v>231</v>
      </c>
      <c r="K147" s="266" t="s">
        <v>41</v>
      </c>
      <c r="L147" s="240" t="s">
        <v>232</v>
      </c>
      <c r="M147" s="337" t="s">
        <v>129</v>
      </c>
      <c r="N147" s="338">
        <v>20</v>
      </c>
      <c r="O147" s="339"/>
      <c r="P147" s="270"/>
      <c r="Q147" s="61"/>
      <c r="R147" s="61"/>
      <c r="S147" s="61"/>
      <c r="T147" s="290"/>
      <c r="U147" s="324"/>
      <c r="V147" s="324"/>
      <c r="W147" s="324"/>
      <c r="X147" s="324"/>
      <c r="Y147" s="324"/>
      <c r="Z147" s="324"/>
      <c r="AA147" s="324"/>
      <c r="AB147" s="324"/>
      <c r="AC147" s="324"/>
      <c r="AD147" s="324"/>
      <c r="AE147" s="324">
        <f>IF(N147="","",N147)</f>
        <v>20</v>
      </c>
      <c r="AF147" s="324"/>
      <c r="AG147" s="324">
        <f>IF(N147="","",N147)</f>
        <v>20</v>
      </c>
      <c r="AH147" s="291"/>
    </row>
    <row r="148" spans="2:34" ht="39.75" customHeight="1">
      <c r="B148" s="99"/>
      <c r="C148" s="395"/>
      <c r="D148" s="401"/>
      <c r="E148" s="356"/>
      <c r="F148" s="409"/>
      <c r="G148" s="327"/>
      <c r="H148" s="363"/>
      <c r="I148" s="362"/>
      <c r="J148" s="367"/>
      <c r="K148" s="266" t="s">
        <v>44</v>
      </c>
      <c r="L148" s="182" t="s">
        <v>233</v>
      </c>
      <c r="M148" s="327"/>
      <c r="N148" s="327"/>
      <c r="O148" s="340"/>
      <c r="P148" s="270"/>
      <c r="Q148" s="61"/>
      <c r="R148" s="61"/>
      <c r="S148" s="61"/>
      <c r="T148" s="290"/>
      <c r="U148" s="325"/>
      <c r="V148" s="325"/>
      <c r="W148" s="325"/>
      <c r="X148" s="325"/>
      <c r="Y148" s="325"/>
      <c r="Z148" s="325"/>
      <c r="AA148" s="325"/>
      <c r="AB148" s="325"/>
      <c r="AC148" s="325"/>
      <c r="AD148" s="325"/>
      <c r="AE148" s="325"/>
      <c r="AF148" s="325"/>
      <c r="AG148" s="325"/>
      <c r="AH148" s="291"/>
    </row>
    <row r="149" spans="2:34" ht="39.75" customHeight="1">
      <c r="B149" s="99"/>
      <c r="C149" s="395"/>
      <c r="D149" s="401"/>
      <c r="E149" s="356"/>
      <c r="F149" s="409"/>
      <c r="G149" s="327"/>
      <c r="H149" s="363"/>
      <c r="I149" s="362"/>
      <c r="J149" s="367"/>
      <c r="K149" s="266" t="s">
        <v>46</v>
      </c>
      <c r="L149" s="182" t="s">
        <v>234</v>
      </c>
      <c r="M149" s="327"/>
      <c r="N149" s="327"/>
      <c r="O149" s="340"/>
      <c r="P149" s="270"/>
      <c r="Q149" s="61"/>
      <c r="R149" s="61"/>
      <c r="S149" s="61"/>
      <c r="T149" s="290"/>
      <c r="U149" s="325"/>
      <c r="V149" s="325"/>
      <c r="W149" s="325"/>
      <c r="X149" s="325"/>
      <c r="Y149" s="325"/>
      <c r="Z149" s="325"/>
      <c r="AA149" s="325"/>
      <c r="AB149" s="325"/>
      <c r="AC149" s="325"/>
      <c r="AD149" s="325"/>
      <c r="AE149" s="325"/>
      <c r="AF149" s="325"/>
      <c r="AG149" s="325"/>
      <c r="AH149" s="291"/>
    </row>
    <row r="150" spans="2:34" ht="39.75" customHeight="1">
      <c r="B150" s="99"/>
      <c r="C150" s="395"/>
      <c r="D150" s="401"/>
      <c r="E150" s="356"/>
      <c r="F150" s="409"/>
      <c r="G150" s="327"/>
      <c r="H150" s="363"/>
      <c r="I150" s="362"/>
      <c r="J150" s="367"/>
      <c r="K150" s="266" t="s">
        <v>48</v>
      </c>
      <c r="L150" s="182" t="s">
        <v>235</v>
      </c>
      <c r="M150" s="327"/>
      <c r="N150" s="327"/>
      <c r="O150" s="340"/>
      <c r="P150" s="270"/>
      <c r="Q150" s="61"/>
      <c r="R150" s="61"/>
      <c r="S150" s="61"/>
      <c r="T150" s="290"/>
      <c r="U150" s="325"/>
      <c r="V150" s="325"/>
      <c r="W150" s="325"/>
      <c r="X150" s="325"/>
      <c r="Y150" s="325"/>
      <c r="Z150" s="325"/>
      <c r="AA150" s="325"/>
      <c r="AB150" s="325"/>
      <c r="AC150" s="325"/>
      <c r="AD150" s="325"/>
      <c r="AE150" s="325"/>
      <c r="AF150" s="325"/>
      <c r="AG150" s="325"/>
      <c r="AH150" s="291"/>
    </row>
    <row r="151" spans="2:34" ht="39.75" customHeight="1">
      <c r="B151" s="99"/>
      <c r="C151" s="395"/>
      <c r="D151" s="401"/>
      <c r="E151" s="356"/>
      <c r="F151" s="409"/>
      <c r="G151" s="327"/>
      <c r="H151" s="363"/>
      <c r="I151" s="362"/>
      <c r="J151" s="367"/>
      <c r="K151" s="266" t="s">
        <v>50</v>
      </c>
      <c r="L151" s="182" t="s">
        <v>236</v>
      </c>
      <c r="M151" s="327"/>
      <c r="N151" s="327"/>
      <c r="O151" s="340"/>
      <c r="P151" s="270"/>
      <c r="Q151" s="61"/>
      <c r="R151" s="61"/>
      <c r="S151" s="61"/>
      <c r="T151" s="290"/>
      <c r="U151" s="325"/>
      <c r="V151" s="325"/>
      <c r="W151" s="325"/>
      <c r="X151" s="325"/>
      <c r="Y151" s="325"/>
      <c r="Z151" s="325"/>
      <c r="AA151" s="325"/>
      <c r="AB151" s="325"/>
      <c r="AC151" s="325"/>
      <c r="AD151" s="325"/>
      <c r="AE151" s="325"/>
      <c r="AF151" s="325"/>
      <c r="AG151" s="325"/>
      <c r="AH151" s="291"/>
    </row>
    <row r="152" spans="2:34" ht="39.75" customHeight="1">
      <c r="B152" s="99"/>
      <c r="C152" s="395"/>
      <c r="D152" s="401"/>
      <c r="E152" s="356"/>
      <c r="F152" s="409"/>
      <c r="G152" s="326">
        <v>21</v>
      </c>
      <c r="H152" s="361" t="s">
        <v>237</v>
      </c>
      <c r="I152" s="362"/>
      <c r="J152" s="366" t="s">
        <v>238</v>
      </c>
      <c r="K152" s="266" t="s">
        <v>41</v>
      </c>
      <c r="L152" s="240" t="s">
        <v>239</v>
      </c>
      <c r="M152" s="337" t="s">
        <v>43</v>
      </c>
      <c r="N152" s="338">
        <v>80</v>
      </c>
      <c r="O152" s="339"/>
      <c r="P152" s="270"/>
      <c r="Q152" s="61"/>
      <c r="R152" s="61"/>
      <c r="S152" s="61"/>
      <c r="T152" s="290"/>
      <c r="U152" s="324"/>
      <c r="V152" s="324"/>
      <c r="W152" s="324">
        <f>IF($N$152="","",$N$152)</f>
        <v>80</v>
      </c>
      <c r="X152" s="324"/>
      <c r="Y152" s="324"/>
      <c r="Z152" s="324">
        <f>IF($N$152="","",$N$152)</f>
        <v>80</v>
      </c>
      <c r="AA152" s="324"/>
      <c r="AB152" s="324"/>
      <c r="AC152" s="324"/>
      <c r="AD152" s="324"/>
      <c r="AE152" s="324"/>
      <c r="AF152" s="324"/>
      <c r="AG152" s="324">
        <f>IF($N$152="","",$N$152)</f>
        <v>80</v>
      </c>
      <c r="AH152" s="291"/>
    </row>
    <row r="153" spans="2:34" ht="39.75" customHeight="1">
      <c r="B153" s="99"/>
      <c r="C153" s="395"/>
      <c r="D153" s="401"/>
      <c r="E153" s="327"/>
      <c r="F153" s="359"/>
      <c r="G153" s="327"/>
      <c r="H153" s="363"/>
      <c r="I153" s="362"/>
      <c r="J153" s="367"/>
      <c r="K153" s="266" t="s">
        <v>44</v>
      </c>
      <c r="L153" s="182" t="s">
        <v>240</v>
      </c>
      <c r="M153" s="327"/>
      <c r="N153" s="327"/>
      <c r="O153" s="340"/>
      <c r="P153" s="270"/>
      <c r="Q153" s="61"/>
      <c r="R153" s="61"/>
      <c r="S153" s="61"/>
      <c r="T153" s="290"/>
      <c r="U153" s="325"/>
      <c r="V153" s="325"/>
      <c r="W153" s="325"/>
      <c r="X153" s="325"/>
      <c r="Y153" s="325"/>
      <c r="Z153" s="325"/>
      <c r="AA153" s="325"/>
      <c r="AB153" s="325"/>
      <c r="AC153" s="325"/>
      <c r="AD153" s="325"/>
      <c r="AE153" s="325"/>
      <c r="AF153" s="325"/>
      <c r="AG153" s="325"/>
      <c r="AH153" s="291"/>
    </row>
    <row r="154" spans="2:34" ht="39.75" customHeight="1">
      <c r="B154" s="99"/>
      <c r="C154" s="395"/>
      <c r="D154" s="401"/>
      <c r="E154" s="327"/>
      <c r="F154" s="359"/>
      <c r="G154" s="327"/>
      <c r="H154" s="363"/>
      <c r="I154" s="362"/>
      <c r="J154" s="367"/>
      <c r="K154" s="266" t="s">
        <v>46</v>
      </c>
      <c r="L154" s="182" t="s">
        <v>241</v>
      </c>
      <c r="M154" s="327"/>
      <c r="N154" s="327"/>
      <c r="O154" s="340"/>
      <c r="P154" s="270"/>
      <c r="Q154" s="61"/>
      <c r="R154" s="61"/>
      <c r="S154" s="61"/>
      <c r="T154" s="290"/>
      <c r="U154" s="325"/>
      <c r="V154" s="325"/>
      <c r="W154" s="325"/>
      <c r="X154" s="325"/>
      <c r="Y154" s="325"/>
      <c r="Z154" s="325"/>
      <c r="AA154" s="325"/>
      <c r="AB154" s="325"/>
      <c r="AC154" s="325"/>
      <c r="AD154" s="325"/>
      <c r="AE154" s="325"/>
      <c r="AF154" s="325"/>
      <c r="AG154" s="325"/>
      <c r="AH154" s="291"/>
    </row>
    <row r="155" spans="2:34" ht="39.75" customHeight="1">
      <c r="B155" s="99"/>
      <c r="C155" s="395"/>
      <c r="D155" s="401"/>
      <c r="E155" s="327"/>
      <c r="F155" s="359"/>
      <c r="G155" s="327"/>
      <c r="H155" s="363"/>
      <c r="I155" s="362"/>
      <c r="J155" s="367"/>
      <c r="K155" s="266" t="s">
        <v>48</v>
      </c>
      <c r="L155" s="182" t="s">
        <v>242</v>
      </c>
      <c r="M155" s="327"/>
      <c r="N155" s="327"/>
      <c r="O155" s="340"/>
      <c r="P155" s="270"/>
      <c r="Q155" s="61"/>
      <c r="R155" s="61"/>
      <c r="S155" s="61"/>
      <c r="T155" s="290"/>
      <c r="U155" s="325"/>
      <c r="V155" s="325"/>
      <c r="W155" s="325"/>
      <c r="X155" s="325"/>
      <c r="Y155" s="325"/>
      <c r="Z155" s="325"/>
      <c r="AA155" s="325"/>
      <c r="AB155" s="325"/>
      <c r="AC155" s="325"/>
      <c r="AD155" s="325"/>
      <c r="AE155" s="325"/>
      <c r="AF155" s="325"/>
      <c r="AG155" s="325"/>
      <c r="AH155" s="291"/>
    </row>
    <row r="156" spans="2:34" ht="39.75" customHeight="1">
      <c r="B156" s="99"/>
      <c r="C156" s="395"/>
      <c r="D156" s="401"/>
      <c r="E156" s="327"/>
      <c r="F156" s="359"/>
      <c r="G156" s="327"/>
      <c r="H156" s="363"/>
      <c r="I156" s="362"/>
      <c r="J156" s="367"/>
      <c r="K156" s="266" t="s">
        <v>50</v>
      </c>
      <c r="L156" s="182" t="s">
        <v>243</v>
      </c>
      <c r="M156" s="327"/>
      <c r="N156" s="327"/>
      <c r="O156" s="340"/>
      <c r="P156" s="270"/>
      <c r="Q156" s="61"/>
      <c r="R156" s="61"/>
      <c r="S156" s="61"/>
      <c r="T156" s="290"/>
      <c r="U156" s="325"/>
      <c r="V156" s="325"/>
      <c r="W156" s="325"/>
      <c r="X156" s="325"/>
      <c r="Y156" s="325"/>
      <c r="Z156" s="325"/>
      <c r="AA156" s="325"/>
      <c r="AB156" s="325"/>
      <c r="AC156" s="325"/>
      <c r="AD156" s="325"/>
      <c r="AE156" s="325"/>
      <c r="AF156" s="325"/>
      <c r="AG156" s="325"/>
      <c r="AH156" s="291"/>
    </row>
    <row r="157" spans="2:34" ht="39.75" customHeight="1">
      <c r="B157" s="99"/>
      <c r="C157" s="395"/>
      <c r="D157" s="401"/>
      <c r="E157" s="356" t="s">
        <v>66</v>
      </c>
      <c r="F157" s="358">
        <f>IF(SUM(N157:N171)=0,"",AVERAGE(N157:N171))</f>
        <v>67.333333333333329</v>
      </c>
      <c r="G157" s="326">
        <v>22</v>
      </c>
      <c r="H157" s="361" t="s">
        <v>244</v>
      </c>
      <c r="I157" s="362"/>
      <c r="J157" s="366" t="s">
        <v>245</v>
      </c>
      <c r="K157" s="266" t="s">
        <v>41</v>
      </c>
      <c r="L157" s="240" t="s">
        <v>246</v>
      </c>
      <c r="M157" s="337" t="s">
        <v>43</v>
      </c>
      <c r="N157" s="338">
        <v>61</v>
      </c>
      <c r="O157" s="339"/>
      <c r="P157" s="305"/>
      <c r="Q157" s="61"/>
      <c r="R157" s="61"/>
      <c r="S157" s="61"/>
      <c r="T157" s="290"/>
      <c r="U157" s="324"/>
      <c r="V157" s="324"/>
      <c r="W157" s="324"/>
      <c r="X157" s="324"/>
      <c r="Y157" s="324"/>
      <c r="Z157" s="324"/>
      <c r="AA157" s="324"/>
      <c r="AB157" s="324"/>
      <c r="AC157" s="324"/>
      <c r="AD157" s="324"/>
      <c r="AE157" s="324"/>
      <c r="AF157" s="324"/>
      <c r="AG157" s="324">
        <f>IF($N$157="","",$N$157)</f>
        <v>61</v>
      </c>
      <c r="AH157" s="291"/>
    </row>
    <row r="158" spans="2:34" ht="39.75" customHeight="1">
      <c r="B158" s="99"/>
      <c r="C158" s="395"/>
      <c r="D158" s="401"/>
      <c r="E158" s="356"/>
      <c r="F158" s="358"/>
      <c r="G158" s="327"/>
      <c r="H158" s="363"/>
      <c r="I158" s="362"/>
      <c r="J158" s="367"/>
      <c r="K158" s="266" t="s">
        <v>44</v>
      </c>
      <c r="L158" s="182" t="s">
        <v>247</v>
      </c>
      <c r="M158" s="327"/>
      <c r="N158" s="327"/>
      <c r="O158" s="340"/>
      <c r="P158" s="305"/>
      <c r="Q158" s="61"/>
      <c r="R158" s="61"/>
      <c r="S158" s="61"/>
      <c r="T158" s="290"/>
      <c r="U158" s="325"/>
      <c r="V158" s="325"/>
      <c r="W158" s="325"/>
      <c r="X158" s="325"/>
      <c r="Y158" s="325"/>
      <c r="Z158" s="325"/>
      <c r="AA158" s="325"/>
      <c r="AB158" s="325"/>
      <c r="AC158" s="325"/>
      <c r="AD158" s="325"/>
      <c r="AE158" s="325"/>
      <c r="AF158" s="325"/>
      <c r="AG158" s="325"/>
      <c r="AH158" s="291"/>
    </row>
    <row r="159" spans="2:34" ht="39.75" customHeight="1">
      <c r="B159" s="99"/>
      <c r="C159" s="395"/>
      <c r="D159" s="401"/>
      <c r="E159" s="356"/>
      <c r="F159" s="358"/>
      <c r="G159" s="327"/>
      <c r="H159" s="363"/>
      <c r="I159" s="362"/>
      <c r="J159" s="367"/>
      <c r="K159" s="266" t="s">
        <v>46</v>
      </c>
      <c r="L159" s="182" t="s">
        <v>248</v>
      </c>
      <c r="M159" s="327"/>
      <c r="N159" s="327"/>
      <c r="O159" s="340"/>
      <c r="P159" s="305"/>
      <c r="Q159" s="61"/>
      <c r="R159" s="61"/>
      <c r="S159" s="61"/>
      <c r="T159" s="290"/>
      <c r="U159" s="325"/>
      <c r="V159" s="325"/>
      <c r="W159" s="325"/>
      <c r="X159" s="325"/>
      <c r="Y159" s="325"/>
      <c r="Z159" s="325"/>
      <c r="AA159" s="325"/>
      <c r="AB159" s="325"/>
      <c r="AC159" s="325"/>
      <c r="AD159" s="325"/>
      <c r="AE159" s="325"/>
      <c r="AF159" s="325"/>
      <c r="AG159" s="325"/>
      <c r="AH159" s="291"/>
    </row>
    <row r="160" spans="2:34" ht="39.75" customHeight="1">
      <c r="B160" s="99"/>
      <c r="C160" s="395"/>
      <c r="D160" s="401"/>
      <c r="E160" s="356"/>
      <c r="F160" s="358"/>
      <c r="G160" s="327"/>
      <c r="H160" s="363"/>
      <c r="I160" s="362"/>
      <c r="J160" s="367"/>
      <c r="K160" s="266" t="s">
        <v>48</v>
      </c>
      <c r="L160" s="182" t="s">
        <v>249</v>
      </c>
      <c r="M160" s="327"/>
      <c r="N160" s="327"/>
      <c r="O160" s="340"/>
      <c r="P160" s="305"/>
      <c r="Q160" s="61"/>
      <c r="R160" s="61"/>
      <c r="S160" s="61"/>
      <c r="T160" s="290"/>
      <c r="U160" s="325"/>
      <c r="V160" s="325"/>
      <c r="W160" s="325"/>
      <c r="X160" s="325"/>
      <c r="Y160" s="325"/>
      <c r="Z160" s="325"/>
      <c r="AA160" s="325"/>
      <c r="AB160" s="325"/>
      <c r="AC160" s="325"/>
      <c r="AD160" s="325"/>
      <c r="AE160" s="325"/>
      <c r="AF160" s="325"/>
      <c r="AG160" s="325"/>
      <c r="AH160" s="291"/>
    </row>
    <row r="161" spans="2:34" ht="39.75" customHeight="1">
      <c r="B161" s="99"/>
      <c r="C161" s="395"/>
      <c r="D161" s="401"/>
      <c r="E161" s="356"/>
      <c r="F161" s="358"/>
      <c r="G161" s="327"/>
      <c r="H161" s="363"/>
      <c r="I161" s="362"/>
      <c r="J161" s="367"/>
      <c r="K161" s="266" t="s">
        <v>50</v>
      </c>
      <c r="L161" s="182" t="s">
        <v>250</v>
      </c>
      <c r="M161" s="327"/>
      <c r="N161" s="327"/>
      <c r="O161" s="340"/>
      <c r="P161" s="305"/>
      <c r="Q161" s="61"/>
      <c r="R161" s="61"/>
      <c r="S161" s="61"/>
      <c r="T161" s="290"/>
      <c r="U161" s="325"/>
      <c r="V161" s="325"/>
      <c r="W161" s="325"/>
      <c r="X161" s="325"/>
      <c r="Y161" s="325"/>
      <c r="Z161" s="325"/>
      <c r="AA161" s="325"/>
      <c r="AB161" s="325"/>
      <c r="AC161" s="325"/>
      <c r="AD161" s="325"/>
      <c r="AE161" s="325"/>
      <c r="AF161" s="325"/>
      <c r="AG161" s="325"/>
      <c r="AH161" s="291"/>
    </row>
    <row r="162" spans="2:34" ht="39.75" customHeight="1">
      <c r="B162" s="99"/>
      <c r="C162" s="395"/>
      <c r="D162" s="401"/>
      <c r="E162" s="356"/>
      <c r="F162" s="409"/>
      <c r="G162" s="326">
        <v>23</v>
      </c>
      <c r="H162" s="361" t="s">
        <v>251</v>
      </c>
      <c r="I162" s="362"/>
      <c r="J162" s="366" t="s">
        <v>252</v>
      </c>
      <c r="K162" s="266" t="s">
        <v>41</v>
      </c>
      <c r="L162" s="182" t="s">
        <v>253</v>
      </c>
      <c r="M162" s="337" t="s">
        <v>43</v>
      </c>
      <c r="N162" s="338">
        <v>80</v>
      </c>
      <c r="O162" s="339"/>
      <c r="P162" s="270"/>
      <c r="Q162" s="61"/>
      <c r="R162" s="61"/>
      <c r="S162" s="61"/>
      <c r="T162" s="290"/>
      <c r="U162" s="324"/>
      <c r="V162" s="324">
        <f>IF($N$162="","",$N$162)</f>
        <v>80</v>
      </c>
      <c r="W162" s="324">
        <f>IF($N$162="","",$N$162)</f>
        <v>80</v>
      </c>
      <c r="X162" s="324"/>
      <c r="Y162" s="324"/>
      <c r="Z162" s="324"/>
      <c r="AA162" s="324"/>
      <c r="AB162" s="324"/>
      <c r="AC162" s="324"/>
      <c r="AD162" s="324"/>
      <c r="AE162" s="324"/>
      <c r="AF162" s="324"/>
      <c r="AG162" s="324">
        <f>IF($N$162="","",$N$162)</f>
        <v>80</v>
      </c>
      <c r="AH162" s="291"/>
    </row>
    <row r="163" spans="2:34" ht="39.75" customHeight="1">
      <c r="B163" s="99"/>
      <c r="C163" s="395"/>
      <c r="D163" s="401"/>
      <c r="E163" s="327"/>
      <c r="F163" s="359"/>
      <c r="G163" s="327"/>
      <c r="H163" s="363"/>
      <c r="I163" s="362"/>
      <c r="J163" s="367"/>
      <c r="K163" s="266" t="s">
        <v>44</v>
      </c>
      <c r="L163" s="182" t="s">
        <v>254</v>
      </c>
      <c r="M163" s="327"/>
      <c r="N163" s="327"/>
      <c r="O163" s="340"/>
      <c r="P163" s="270"/>
      <c r="Q163" s="61"/>
      <c r="R163" s="61"/>
      <c r="S163" s="61"/>
      <c r="T163" s="290"/>
      <c r="U163" s="325"/>
      <c r="V163" s="325"/>
      <c r="W163" s="325"/>
      <c r="X163" s="325"/>
      <c r="Y163" s="325"/>
      <c r="Z163" s="325"/>
      <c r="AA163" s="325"/>
      <c r="AB163" s="325"/>
      <c r="AC163" s="325"/>
      <c r="AD163" s="325"/>
      <c r="AE163" s="325"/>
      <c r="AF163" s="325"/>
      <c r="AG163" s="325"/>
      <c r="AH163" s="291"/>
    </row>
    <row r="164" spans="2:34" ht="39.75" customHeight="1">
      <c r="B164" s="99"/>
      <c r="C164" s="395"/>
      <c r="D164" s="401"/>
      <c r="E164" s="327"/>
      <c r="F164" s="359"/>
      <c r="G164" s="327"/>
      <c r="H164" s="363"/>
      <c r="I164" s="362"/>
      <c r="J164" s="367"/>
      <c r="K164" s="266" t="s">
        <v>46</v>
      </c>
      <c r="L164" s="182" t="s">
        <v>255</v>
      </c>
      <c r="M164" s="327"/>
      <c r="N164" s="327"/>
      <c r="O164" s="340"/>
      <c r="P164" s="270"/>
      <c r="Q164" s="61"/>
      <c r="R164" s="61"/>
      <c r="S164" s="61"/>
      <c r="T164" s="290"/>
      <c r="U164" s="325"/>
      <c r="V164" s="325"/>
      <c r="W164" s="325"/>
      <c r="X164" s="325"/>
      <c r="Y164" s="325"/>
      <c r="Z164" s="325"/>
      <c r="AA164" s="325"/>
      <c r="AB164" s="325"/>
      <c r="AC164" s="325"/>
      <c r="AD164" s="325"/>
      <c r="AE164" s="325"/>
      <c r="AF164" s="325"/>
      <c r="AG164" s="325"/>
      <c r="AH164" s="291"/>
    </row>
    <row r="165" spans="2:34" ht="39.75" customHeight="1">
      <c r="B165" s="99"/>
      <c r="C165" s="395"/>
      <c r="D165" s="401"/>
      <c r="E165" s="327"/>
      <c r="F165" s="359"/>
      <c r="G165" s="327"/>
      <c r="H165" s="363"/>
      <c r="I165" s="362"/>
      <c r="J165" s="367"/>
      <c r="K165" s="266" t="s">
        <v>48</v>
      </c>
      <c r="L165" s="182" t="s">
        <v>256</v>
      </c>
      <c r="M165" s="327"/>
      <c r="N165" s="327"/>
      <c r="O165" s="340"/>
      <c r="P165" s="270"/>
      <c r="Q165" s="61"/>
      <c r="R165" s="61"/>
      <c r="S165" s="61"/>
      <c r="T165" s="290"/>
      <c r="U165" s="325"/>
      <c r="V165" s="325"/>
      <c r="W165" s="325"/>
      <c r="X165" s="325"/>
      <c r="Y165" s="325"/>
      <c r="Z165" s="325"/>
      <c r="AA165" s="325"/>
      <c r="AB165" s="325"/>
      <c r="AC165" s="325"/>
      <c r="AD165" s="325"/>
      <c r="AE165" s="325"/>
      <c r="AF165" s="325"/>
      <c r="AG165" s="325"/>
      <c r="AH165" s="291"/>
    </row>
    <row r="166" spans="2:34" ht="39.75" customHeight="1">
      <c r="B166" s="99"/>
      <c r="C166" s="395"/>
      <c r="D166" s="401"/>
      <c r="E166" s="327"/>
      <c r="F166" s="359"/>
      <c r="G166" s="327"/>
      <c r="H166" s="363"/>
      <c r="I166" s="362"/>
      <c r="J166" s="367"/>
      <c r="K166" s="266" t="s">
        <v>50</v>
      </c>
      <c r="L166" s="182" t="s">
        <v>257</v>
      </c>
      <c r="M166" s="327"/>
      <c r="N166" s="327"/>
      <c r="O166" s="340"/>
      <c r="P166" s="270"/>
      <c r="Q166" s="61"/>
      <c r="R166" s="61"/>
      <c r="S166" s="61"/>
      <c r="T166" s="290"/>
      <c r="U166" s="325"/>
      <c r="V166" s="325"/>
      <c r="W166" s="325"/>
      <c r="X166" s="325"/>
      <c r="Y166" s="325"/>
      <c r="Z166" s="325"/>
      <c r="AA166" s="325"/>
      <c r="AB166" s="325"/>
      <c r="AC166" s="325"/>
      <c r="AD166" s="325"/>
      <c r="AE166" s="325"/>
      <c r="AF166" s="325"/>
      <c r="AG166" s="325"/>
      <c r="AH166" s="291"/>
    </row>
    <row r="167" spans="2:34" ht="39.75" customHeight="1">
      <c r="B167" s="99"/>
      <c r="C167" s="395"/>
      <c r="D167" s="401"/>
      <c r="E167" s="327"/>
      <c r="F167" s="359"/>
      <c r="G167" s="326">
        <v>24</v>
      </c>
      <c r="H167" s="361" t="s">
        <v>258</v>
      </c>
      <c r="I167" s="362"/>
      <c r="J167" s="366" t="s">
        <v>259</v>
      </c>
      <c r="K167" s="266" t="s">
        <v>41</v>
      </c>
      <c r="L167" s="182" t="s">
        <v>260</v>
      </c>
      <c r="M167" s="337" t="s">
        <v>129</v>
      </c>
      <c r="N167" s="338">
        <v>61</v>
      </c>
      <c r="O167" s="339"/>
      <c r="P167" s="270"/>
      <c r="Q167" s="61"/>
      <c r="R167" s="61"/>
      <c r="S167" s="61"/>
      <c r="T167" s="290"/>
      <c r="U167" s="324"/>
      <c r="V167" s="324"/>
      <c r="W167" s="324"/>
      <c r="X167" s="324"/>
      <c r="Y167" s="324"/>
      <c r="Z167" s="324"/>
      <c r="AA167" s="324"/>
      <c r="AB167" s="324"/>
      <c r="AC167" s="324"/>
      <c r="AD167" s="324"/>
      <c r="AE167" s="324">
        <f>IF($N$167="","",$N$167)</f>
        <v>61</v>
      </c>
      <c r="AF167" s="324">
        <f>IF($N$167="","",$N$167)</f>
        <v>61</v>
      </c>
      <c r="AG167" s="324">
        <f>IF($N$167="","",$N$167)</f>
        <v>61</v>
      </c>
      <c r="AH167" s="291"/>
    </row>
    <row r="168" spans="2:34" ht="39.75" customHeight="1">
      <c r="B168" s="99"/>
      <c r="C168" s="395"/>
      <c r="D168" s="401"/>
      <c r="E168" s="327"/>
      <c r="F168" s="359"/>
      <c r="G168" s="327"/>
      <c r="H168" s="363"/>
      <c r="I168" s="362"/>
      <c r="J168" s="367"/>
      <c r="K168" s="266" t="s">
        <v>44</v>
      </c>
      <c r="L168" s="182" t="s">
        <v>261</v>
      </c>
      <c r="M168" s="327"/>
      <c r="N168" s="327"/>
      <c r="O168" s="340"/>
      <c r="P168" s="270"/>
      <c r="Q168" s="61"/>
      <c r="R168" s="61"/>
      <c r="S168" s="61"/>
      <c r="T168" s="290"/>
      <c r="U168" s="325"/>
      <c r="V168" s="325"/>
      <c r="W168" s="325"/>
      <c r="X168" s="325"/>
      <c r="Y168" s="325"/>
      <c r="Z168" s="325"/>
      <c r="AA168" s="325"/>
      <c r="AB168" s="325"/>
      <c r="AC168" s="325"/>
      <c r="AD168" s="325"/>
      <c r="AE168" s="325"/>
      <c r="AF168" s="325"/>
      <c r="AG168" s="325"/>
      <c r="AH168" s="291"/>
    </row>
    <row r="169" spans="2:34" ht="39.75" customHeight="1">
      <c r="B169" s="99"/>
      <c r="C169" s="395"/>
      <c r="D169" s="401"/>
      <c r="E169" s="327"/>
      <c r="F169" s="359"/>
      <c r="G169" s="327"/>
      <c r="H169" s="363"/>
      <c r="I169" s="362"/>
      <c r="J169" s="367"/>
      <c r="K169" s="266" t="s">
        <v>46</v>
      </c>
      <c r="L169" s="182" t="s">
        <v>262</v>
      </c>
      <c r="M169" s="327"/>
      <c r="N169" s="327"/>
      <c r="O169" s="340"/>
      <c r="P169" s="270"/>
      <c r="Q169" s="61"/>
      <c r="R169" s="61"/>
      <c r="S169" s="61"/>
      <c r="T169" s="290"/>
      <c r="U169" s="325"/>
      <c r="V169" s="325"/>
      <c r="W169" s="325"/>
      <c r="X169" s="325"/>
      <c r="Y169" s="325"/>
      <c r="Z169" s="325"/>
      <c r="AA169" s="325"/>
      <c r="AB169" s="325"/>
      <c r="AC169" s="325"/>
      <c r="AD169" s="325"/>
      <c r="AE169" s="325"/>
      <c r="AF169" s="325"/>
      <c r="AG169" s="325"/>
      <c r="AH169" s="291"/>
    </row>
    <row r="170" spans="2:34" ht="39.75" customHeight="1">
      <c r="B170" s="99"/>
      <c r="C170" s="395"/>
      <c r="D170" s="401"/>
      <c r="E170" s="327"/>
      <c r="F170" s="359"/>
      <c r="G170" s="327"/>
      <c r="H170" s="363"/>
      <c r="I170" s="362"/>
      <c r="J170" s="367"/>
      <c r="K170" s="266" t="s">
        <v>48</v>
      </c>
      <c r="L170" s="182" t="s">
        <v>263</v>
      </c>
      <c r="M170" s="327"/>
      <c r="N170" s="327"/>
      <c r="O170" s="340"/>
      <c r="P170" s="270"/>
      <c r="Q170" s="61"/>
      <c r="R170" s="61"/>
      <c r="S170" s="61"/>
      <c r="T170" s="290"/>
      <c r="U170" s="325"/>
      <c r="V170" s="325"/>
      <c r="W170" s="325"/>
      <c r="X170" s="325"/>
      <c r="Y170" s="325"/>
      <c r="Z170" s="325"/>
      <c r="AA170" s="325"/>
      <c r="AB170" s="325"/>
      <c r="AC170" s="325"/>
      <c r="AD170" s="325"/>
      <c r="AE170" s="325"/>
      <c r="AF170" s="325"/>
      <c r="AG170" s="325"/>
      <c r="AH170" s="291"/>
    </row>
    <row r="171" spans="2:34" ht="39.75" customHeight="1">
      <c r="B171" s="99"/>
      <c r="C171" s="395"/>
      <c r="D171" s="401"/>
      <c r="E171" s="327"/>
      <c r="F171" s="359"/>
      <c r="G171" s="327"/>
      <c r="H171" s="363"/>
      <c r="I171" s="362"/>
      <c r="J171" s="367"/>
      <c r="K171" s="266" t="s">
        <v>50</v>
      </c>
      <c r="L171" s="182" t="s">
        <v>264</v>
      </c>
      <c r="M171" s="327"/>
      <c r="N171" s="327"/>
      <c r="O171" s="340"/>
      <c r="P171" s="270"/>
      <c r="Q171" s="61"/>
      <c r="R171" s="61"/>
      <c r="S171" s="61"/>
      <c r="T171" s="290"/>
      <c r="U171" s="325"/>
      <c r="V171" s="325"/>
      <c r="W171" s="325"/>
      <c r="X171" s="325"/>
      <c r="Y171" s="325"/>
      <c r="Z171" s="325"/>
      <c r="AA171" s="325"/>
      <c r="AB171" s="325"/>
      <c r="AC171" s="325"/>
      <c r="AD171" s="325"/>
      <c r="AE171" s="325"/>
      <c r="AF171" s="325"/>
      <c r="AG171" s="325"/>
      <c r="AH171" s="291"/>
    </row>
    <row r="172" spans="2:34" ht="39.75" customHeight="1">
      <c r="B172" s="99"/>
      <c r="C172" s="395"/>
      <c r="D172" s="401"/>
      <c r="E172" s="356" t="s">
        <v>265</v>
      </c>
      <c r="F172" s="358">
        <f>IF(SUM(N172:N181)=0,"",AVERAGE(N172:N181))</f>
        <v>70</v>
      </c>
      <c r="G172" s="326">
        <v>25</v>
      </c>
      <c r="H172" s="361" t="s">
        <v>266</v>
      </c>
      <c r="I172" s="362"/>
      <c r="J172" s="366" t="s">
        <v>267</v>
      </c>
      <c r="K172" s="266" t="s">
        <v>41</v>
      </c>
      <c r="L172" s="182" t="s">
        <v>268</v>
      </c>
      <c r="M172" s="337" t="s">
        <v>43</v>
      </c>
      <c r="N172" s="338">
        <v>40</v>
      </c>
      <c r="O172" s="339"/>
      <c r="P172" s="305"/>
      <c r="Q172" s="61"/>
      <c r="R172" s="61"/>
      <c r="S172" s="61"/>
      <c r="T172" s="290"/>
      <c r="U172" s="324"/>
      <c r="V172" s="324"/>
      <c r="W172" s="324">
        <f>IF($N$172="","",$N$172)</f>
        <v>40</v>
      </c>
      <c r="X172" s="324"/>
      <c r="Y172" s="324"/>
      <c r="Z172" s="324"/>
      <c r="AA172" s="324"/>
      <c r="AB172" s="324">
        <f>IF($N$172="","",$N$172)</f>
        <v>40</v>
      </c>
      <c r="AC172" s="324"/>
      <c r="AD172" s="324"/>
      <c r="AE172" s="324"/>
      <c r="AF172" s="324">
        <f>IF($N$172="","",$N$172)</f>
        <v>40</v>
      </c>
      <c r="AG172" s="324"/>
      <c r="AH172" s="291"/>
    </row>
    <row r="173" spans="2:34" ht="39.75" customHeight="1">
      <c r="B173" s="99"/>
      <c r="C173" s="395"/>
      <c r="D173" s="401"/>
      <c r="E173" s="327"/>
      <c r="F173" s="359"/>
      <c r="G173" s="327"/>
      <c r="H173" s="363"/>
      <c r="I173" s="362"/>
      <c r="J173" s="367"/>
      <c r="K173" s="266" t="s">
        <v>44</v>
      </c>
      <c r="L173" s="182" t="s">
        <v>269</v>
      </c>
      <c r="M173" s="327"/>
      <c r="N173" s="327"/>
      <c r="O173" s="340"/>
      <c r="P173" s="305"/>
      <c r="Q173" s="61"/>
      <c r="R173" s="61"/>
      <c r="S173" s="61"/>
      <c r="T173" s="290"/>
      <c r="U173" s="325"/>
      <c r="V173" s="325"/>
      <c r="W173" s="325"/>
      <c r="X173" s="325"/>
      <c r="Y173" s="325"/>
      <c r="Z173" s="325"/>
      <c r="AA173" s="325"/>
      <c r="AB173" s="325"/>
      <c r="AC173" s="325"/>
      <c r="AD173" s="325"/>
      <c r="AE173" s="325"/>
      <c r="AF173" s="324"/>
      <c r="AG173" s="325"/>
      <c r="AH173" s="291"/>
    </row>
    <row r="174" spans="2:34" ht="39.75" customHeight="1">
      <c r="B174" s="99"/>
      <c r="C174" s="395"/>
      <c r="D174" s="401"/>
      <c r="E174" s="327"/>
      <c r="F174" s="359"/>
      <c r="G174" s="327"/>
      <c r="H174" s="363"/>
      <c r="I174" s="362"/>
      <c r="J174" s="367"/>
      <c r="K174" s="266" t="s">
        <v>46</v>
      </c>
      <c r="L174" s="182" t="s">
        <v>270</v>
      </c>
      <c r="M174" s="327"/>
      <c r="N174" s="327"/>
      <c r="O174" s="340"/>
      <c r="P174" s="305"/>
      <c r="Q174" s="61"/>
      <c r="R174" s="61"/>
      <c r="S174" s="61"/>
      <c r="T174" s="290"/>
      <c r="U174" s="325"/>
      <c r="V174" s="325"/>
      <c r="W174" s="325"/>
      <c r="X174" s="325"/>
      <c r="Y174" s="325"/>
      <c r="Z174" s="325"/>
      <c r="AA174" s="325"/>
      <c r="AB174" s="325"/>
      <c r="AC174" s="325"/>
      <c r="AD174" s="325"/>
      <c r="AE174" s="325"/>
      <c r="AF174" s="324"/>
      <c r="AG174" s="325"/>
      <c r="AH174" s="291"/>
    </row>
    <row r="175" spans="2:34" ht="39.75" customHeight="1">
      <c r="B175" s="99"/>
      <c r="C175" s="395"/>
      <c r="D175" s="401"/>
      <c r="E175" s="327"/>
      <c r="F175" s="359"/>
      <c r="G175" s="327"/>
      <c r="H175" s="363"/>
      <c r="I175" s="362"/>
      <c r="J175" s="367"/>
      <c r="K175" s="266" t="s">
        <v>48</v>
      </c>
      <c r="L175" s="182" t="s">
        <v>271</v>
      </c>
      <c r="M175" s="327"/>
      <c r="N175" s="327"/>
      <c r="O175" s="340"/>
      <c r="P175" s="305"/>
      <c r="Q175" s="61"/>
      <c r="R175" s="61"/>
      <c r="S175" s="61"/>
      <c r="T175" s="290"/>
      <c r="U175" s="325"/>
      <c r="V175" s="325"/>
      <c r="W175" s="325"/>
      <c r="X175" s="325"/>
      <c r="Y175" s="325"/>
      <c r="Z175" s="325"/>
      <c r="AA175" s="325"/>
      <c r="AB175" s="325"/>
      <c r="AC175" s="325"/>
      <c r="AD175" s="325"/>
      <c r="AE175" s="325"/>
      <c r="AF175" s="324"/>
      <c r="AG175" s="325"/>
      <c r="AH175" s="291"/>
    </row>
    <row r="176" spans="2:34" ht="39.75" customHeight="1">
      <c r="B176" s="99"/>
      <c r="C176" s="395"/>
      <c r="D176" s="401"/>
      <c r="E176" s="327"/>
      <c r="F176" s="359"/>
      <c r="G176" s="327"/>
      <c r="H176" s="363"/>
      <c r="I176" s="362"/>
      <c r="J176" s="367"/>
      <c r="K176" s="266" t="s">
        <v>50</v>
      </c>
      <c r="L176" s="182" t="s">
        <v>272</v>
      </c>
      <c r="M176" s="327"/>
      <c r="N176" s="327"/>
      <c r="O176" s="340"/>
      <c r="P176" s="305"/>
      <c r="Q176" s="61"/>
      <c r="R176" s="61"/>
      <c r="S176" s="61"/>
      <c r="T176" s="290"/>
      <c r="U176" s="325"/>
      <c r="V176" s="325"/>
      <c r="W176" s="325"/>
      <c r="X176" s="325"/>
      <c r="Y176" s="325"/>
      <c r="Z176" s="325"/>
      <c r="AA176" s="325"/>
      <c r="AB176" s="325"/>
      <c r="AC176" s="325"/>
      <c r="AD176" s="325"/>
      <c r="AE176" s="325"/>
      <c r="AF176" s="324"/>
      <c r="AG176" s="325"/>
      <c r="AH176" s="291"/>
    </row>
    <row r="177" spans="2:34" ht="39.75" customHeight="1">
      <c r="B177" s="99"/>
      <c r="C177" s="395"/>
      <c r="D177" s="401"/>
      <c r="E177" s="327"/>
      <c r="F177" s="359"/>
      <c r="G177" s="326">
        <v>26</v>
      </c>
      <c r="H177" s="361" t="s">
        <v>273</v>
      </c>
      <c r="I177" s="362"/>
      <c r="J177" s="366" t="s">
        <v>274</v>
      </c>
      <c r="K177" s="266" t="s">
        <v>41</v>
      </c>
      <c r="L177" s="182" t="s">
        <v>275</v>
      </c>
      <c r="M177" s="337" t="s">
        <v>43</v>
      </c>
      <c r="N177" s="338">
        <v>100</v>
      </c>
      <c r="O177" s="339"/>
      <c r="P177" s="305"/>
      <c r="Q177" s="61"/>
      <c r="R177" s="61"/>
      <c r="S177" s="61"/>
      <c r="T177" s="290"/>
      <c r="U177" s="324"/>
      <c r="V177" s="324"/>
      <c r="W177" s="324"/>
      <c r="X177" s="324"/>
      <c r="Y177" s="324"/>
      <c r="Z177" s="324"/>
      <c r="AA177" s="324"/>
      <c r="AB177" s="324"/>
      <c r="AC177" s="324"/>
      <c r="AD177" s="324"/>
      <c r="AE177" s="324">
        <f>IF($N$177="","",$N$177)</f>
        <v>100</v>
      </c>
      <c r="AF177" s="324">
        <f>IF($N$177="","",$N$177)</f>
        <v>100</v>
      </c>
      <c r="AG177" s="324"/>
      <c r="AH177" s="291"/>
    </row>
    <row r="178" spans="2:34" ht="39.75" customHeight="1">
      <c r="B178" s="99"/>
      <c r="C178" s="395"/>
      <c r="D178" s="401"/>
      <c r="E178" s="327"/>
      <c r="F178" s="359"/>
      <c r="G178" s="327"/>
      <c r="H178" s="363"/>
      <c r="I178" s="362"/>
      <c r="J178" s="367"/>
      <c r="K178" s="266" t="s">
        <v>44</v>
      </c>
      <c r="L178" s="182" t="s">
        <v>276</v>
      </c>
      <c r="M178" s="327"/>
      <c r="N178" s="327"/>
      <c r="O178" s="340"/>
      <c r="P178" s="305"/>
      <c r="Q178" s="61"/>
      <c r="R178" s="61"/>
      <c r="S178" s="61"/>
      <c r="T178" s="290"/>
      <c r="U178" s="325"/>
      <c r="V178" s="325"/>
      <c r="W178" s="325"/>
      <c r="X178" s="325"/>
      <c r="Y178" s="325"/>
      <c r="Z178" s="325"/>
      <c r="AA178" s="325"/>
      <c r="AB178" s="325"/>
      <c r="AC178" s="325"/>
      <c r="AD178" s="325"/>
      <c r="AE178" s="324"/>
      <c r="AF178" s="324"/>
      <c r="AG178" s="325"/>
      <c r="AH178" s="291"/>
    </row>
    <row r="179" spans="2:34" ht="39.75" customHeight="1">
      <c r="B179" s="99"/>
      <c r="C179" s="395"/>
      <c r="D179" s="401"/>
      <c r="E179" s="327"/>
      <c r="F179" s="359"/>
      <c r="G179" s="327"/>
      <c r="H179" s="363"/>
      <c r="I179" s="362"/>
      <c r="J179" s="367"/>
      <c r="K179" s="266" t="s">
        <v>46</v>
      </c>
      <c r="L179" s="182" t="s">
        <v>277</v>
      </c>
      <c r="M179" s="327"/>
      <c r="N179" s="327"/>
      <c r="O179" s="340"/>
      <c r="P179" s="305"/>
      <c r="Q179" s="61"/>
      <c r="R179" s="61"/>
      <c r="S179" s="61"/>
      <c r="T179" s="290"/>
      <c r="U179" s="325"/>
      <c r="V179" s="325"/>
      <c r="W179" s="325"/>
      <c r="X179" s="325"/>
      <c r="Y179" s="325"/>
      <c r="Z179" s="325"/>
      <c r="AA179" s="325"/>
      <c r="AB179" s="325"/>
      <c r="AC179" s="325"/>
      <c r="AD179" s="325"/>
      <c r="AE179" s="324"/>
      <c r="AF179" s="324"/>
      <c r="AG179" s="325"/>
      <c r="AH179" s="291"/>
    </row>
    <row r="180" spans="2:34" ht="39.75" customHeight="1">
      <c r="B180" s="99"/>
      <c r="C180" s="395"/>
      <c r="D180" s="401"/>
      <c r="E180" s="327"/>
      <c r="F180" s="359"/>
      <c r="G180" s="327"/>
      <c r="H180" s="363"/>
      <c r="I180" s="362"/>
      <c r="J180" s="367"/>
      <c r="K180" s="266" t="s">
        <v>48</v>
      </c>
      <c r="L180" s="182" t="s">
        <v>278</v>
      </c>
      <c r="M180" s="327"/>
      <c r="N180" s="327"/>
      <c r="O180" s="340"/>
      <c r="P180" s="305"/>
      <c r="Q180" s="61"/>
      <c r="R180" s="61"/>
      <c r="S180" s="61"/>
      <c r="T180" s="290"/>
      <c r="U180" s="325"/>
      <c r="V180" s="325"/>
      <c r="W180" s="325"/>
      <c r="X180" s="325"/>
      <c r="Y180" s="325"/>
      <c r="Z180" s="325"/>
      <c r="AA180" s="325"/>
      <c r="AB180" s="325"/>
      <c r="AC180" s="325"/>
      <c r="AD180" s="325"/>
      <c r="AE180" s="324"/>
      <c r="AF180" s="324"/>
      <c r="AG180" s="325"/>
      <c r="AH180" s="291"/>
    </row>
    <row r="181" spans="2:34" ht="39.75" customHeight="1">
      <c r="B181" s="99"/>
      <c r="C181" s="395"/>
      <c r="D181" s="401"/>
      <c r="E181" s="327"/>
      <c r="F181" s="359"/>
      <c r="G181" s="327"/>
      <c r="H181" s="363"/>
      <c r="I181" s="362"/>
      <c r="J181" s="367"/>
      <c r="K181" s="266" t="s">
        <v>50</v>
      </c>
      <c r="L181" s="182" t="s">
        <v>279</v>
      </c>
      <c r="M181" s="327"/>
      <c r="N181" s="327"/>
      <c r="O181" s="340"/>
      <c r="P181" s="305"/>
      <c r="Q181" s="61"/>
      <c r="R181" s="61"/>
      <c r="S181" s="61"/>
      <c r="T181" s="290"/>
      <c r="U181" s="325"/>
      <c r="V181" s="325"/>
      <c r="W181" s="325"/>
      <c r="X181" s="325"/>
      <c r="Y181" s="325"/>
      <c r="Z181" s="325"/>
      <c r="AA181" s="325"/>
      <c r="AB181" s="325"/>
      <c r="AC181" s="325"/>
      <c r="AD181" s="325"/>
      <c r="AE181" s="324"/>
      <c r="AF181" s="324"/>
      <c r="AG181" s="325"/>
      <c r="AH181" s="291"/>
    </row>
    <row r="182" spans="2:34" ht="39.75" customHeight="1">
      <c r="B182" s="99"/>
      <c r="C182" s="395"/>
      <c r="D182" s="401"/>
      <c r="E182" s="356" t="s">
        <v>280</v>
      </c>
      <c r="F182" s="358" t="str">
        <f>IF(SUM(N182:N186)=0,"",AVERAGE(N182:N186))</f>
        <v/>
      </c>
      <c r="G182" s="326">
        <v>27</v>
      </c>
      <c r="H182" s="361" t="s">
        <v>281</v>
      </c>
      <c r="I182" s="362"/>
      <c r="J182" s="366" t="s">
        <v>282</v>
      </c>
      <c r="K182" s="266" t="s">
        <v>41</v>
      </c>
      <c r="L182" s="240" t="s">
        <v>283</v>
      </c>
      <c r="M182" s="337" t="s">
        <v>129</v>
      </c>
      <c r="N182" s="338"/>
      <c r="O182" s="339"/>
      <c r="P182" s="270"/>
      <c r="Q182" s="61"/>
      <c r="R182" s="61"/>
      <c r="S182" s="61"/>
      <c r="T182" s="290"/>
      <c r="U182" s="324"/>
      <c r="V182" s="324"/>
      <c r="W182" s="324"/>
      <c r="X182" s="324"/>
      <c r="Y182" s="324"/>
      <c r="Z182" s="324"/>
      <c r="AA182" s="324"/>
      <c r="AB182" s="324"/>
      <c r="AC182" s="324"/>
      <c r="AD182" s="324"/>
      <c r="AE182" s="324" t="str">
        <f>IF(N182="","",N182)</f>
        <v/>
      </c>
      <c r="AF182" s="324"/>
      <c r="AG182" s="324"/>
      <c r="AH182" s="291"/>
    </row>
    <row r="183" spans="2:34" ht="39.75" customHeight="1">
      <c r="B183" s="99"/>
      <c r="C183" s="395"/>
      <c r="D183" s="401"/>
      <c r="E183" s="327"/>
      <c r="F183" s="359"/>
      <c r="G183" s="327"/>
      <c r="H183" s="363"/>
      <c r="I183" s="362"/>
      <c r="J183" s="367"/>
      <c r="K183" s="266" t="s">
        <v>44</v>
      </c>
      <c r="L183" s="182" t="s">
        <v>284</v>
      </c>
      <c r="M183" s="327"/>
      <c r="N183" s="327"/>
      <c r="O183" s="340"/>
      <c r="P183" s="270"/>
      <c r="Q183" s="61"/>
      <c r="R183" s="61"/>
      <c r="S183" s="61"/>
      <c r="T183" s="290"/>
      <c r="U183" s="325"/>
      <c r="V183" s="325"/>
      <c r="W183" s="325"/>
      <c r="X183" s="325"/>
      <c r="Y183" s="325"/>
      <c r="Z183" s="325"/>
      <c r="AA183" s="325"/>
      <c r="AB183" s="325"/>
      <c r="AC183" s="325"/>
      <c r="AD183" s="325"/>
      <c r="AE183" s="325"/>
      <c r="AF183" s="325"/>
      <c r="AG183" s="325"/>
      <c r="AH183" s="291"/>
    </row>
    <row r="184" spans="2:34" ht="39.75" customHeight="1">
      <c r="B184" s="99"/>
      <c r="C184" s="395"/>
      <c r="D184" s="401"/>
      <c r="E184" s="327"/>
      <c r="F184" s="359"/>
      <c r="G184" s="327"/>
      <c r="H184" s="363"/>
      <c r="I184" s="362"/>
      <c r="J184" s="367"/>
      <c r="K184" s="266" t="s">
        <v>46</v>
      </c>
      <c r="L184" s="182" t="s">
        <v>285</v>
      </c>
      <c r="M184" s="327"/>
      <c r="N184" s="327"/>
      <c r="O184" s="340"/>
      <c r="P184" s="270"/>
      <c r="Q184" s="61"/>
      <c r="R184" s="61"/>
      <c r="S184" s="61"/>
      <c r="T184" s="290"/>
      <c r="U184" s="325"/>
      <c r="V184" s="325"/>
      <c r="W184" s="325"/>
      <c r="X184" s="325"/>
      <c r="Y184" s="325"/>
      <c r="Z184" s="325"/>
      <c r="AA184" s="325"/>
      <c r="AB184" s="325"/>
      <c r="AC184" s="325"/>
      <c r="AD184" s="325"/>
      <c r="AE184" s="325"/>
      <c r="AF184" s="325"/>
      <c r="AG184" s="325"/>
      <c r="AH184" s="291"/>
    </row>
    <row r="185" spans="2:34" ht="39.75" customHeight="1">
      <c r="B185" s="99"/>
      <c r="C185" s="395"/>
      <c r="D185" s="401"/>
      <c r="E185" s="327"/>
      <c r="F185" s="359"/>
      <c r="G185" s="327"/>
      <c r="H185" s="363"/>
      <c r="I185" s="362"/>
      <c r="J185" s="367"/>
      <c r="K185" s="266" t="s">
        <v>48</v>
      </c>
      <c r="L185" s="182" t="s">
        <v>286</v>
      </c>
      <c r="M185" s="327"/>
      <c r="N185" s="327"/>
      <c r="O185" s="340"/>
      <c r="P185" s="270"/>
      <c r="Q185" s="61"/>
      <c r="R185" s="61"/>
      <c r="S185" s="61"/>
      <c r="T185" s="290"/>
      <c r="U185" s="325"/>
      <c r="V185" s="325"/>
      <c r="W185" s="325"/>
      <c r="X185" s="325"/>
      <c r="Y185" s="325"/>
      <c r="Z185" s="325"/>
      <c r="AA185" s="325"/>
      <c r="AB185" s="325"/>
      <c r="AC185" s="325"/>
      <c r="AD185" s="325"/>
      <c r="AE185" s="325"/>
      <c r="AF185" s="325"/>
      <c r="AG185" s="325"/>
      <c r="AH185" s="291"/>
    </row>
    <row r="186" spans="2:34" ht="39.75" customHeight="1">
      <c r="B186" s="99"/>
      <c r="C186" s="395"/>
      <c r="D186" s="401"/>
      <c r="E186" s="327"/>
      <c r="F186" s="359"/>
      <c r="G186" s="327"/>
      <c r="H186" s="363"/>
      <c r="I186" s="362"/>
      <c r="J186" s="367"/>
      <c r="K186" s="266" t="s">
        <v>50</v>
      </c>
      <c r="L186" s="182" t="s">
        <v>287</v>
      </c>
      <c r="M186" s="327"/>
      <c r="N186" s="327"/>
      <c r="O186" s="340"/>
      <c r="P186" s="270"/>
      <c r="Q186" s="61"/>
      <c r="R186" s="61"/>
      <c r="S186" s="61"/>
      <c r="T186" s="290"/>
      <c r="U186" s="325"/>
      <c r="V186" s="325"/>
      <c r="W186" s="325"/>
      <c r="X186" s="325"/>
      <c r="Y186" s="325"/>
      <c r="Z186" s="325"/>
      <c r="AA186" s="325"/>
      <c r="AB186" s="325"/>
      <c r="AC186" s="325"/>
      <c r="AD186" s="325"/>
      <c r="AE186" s="325"/>
      <c r="AF186" s="325"/>
      <c r="AG186" s="325"/>
      <c r="AH186" s="291"/>
    </row>
    <row r="187" spans="2:34" ht="39.75" customHeight="1">
      <c r="B187" s="99"/>
      <c r="C187" s="395"/>
      <c r="D187" s="401"/>
      <c r="E187" s="356" t="s">
        <v>288</v>
      </c>
      <c r="F187" s="358">
        <f>IF(SUM(N187:N191)=0,"",AVERAGE(N187:N191))</f>
        <v>80</v>
      </c>
      <c r="G187" s="326">
        <v>28</v>
      </c>
      <c r="H187" s="361" t="s">
        <v>289</v>
      </c>
      <c r="I187" s="362"/>
      <c r="J187" s="366" t="s">
        <v>290</v>
      </c>
      <c r="K187" s="266" t="s">
        <v>41</v>
      </c>
      <c r="L187" s="240" t="s">
        <v>291</v>
      </c>
      <c r="M187" s="337" t="s">
        <v>129</v>
      </c>
      <c r="N187" s="338">
        <v>80</v>
      </c>
      <c r="O187" s="339"/>
      <c r="P187" s="270"/>
      <c r="Q187" s="61"/>
      <c r="R187" s="61"/>
      <c r="S187" s="61"/>
      <c r="T187" s="290"/>
      <c r="U187" s="324"/>
      <c r="V187" s="324"/>
      <c r="W187" s="324"/>
      <c r="X187" s="324"/>
      <c r="Y187" s="324"/>
      <c r="Z187" s="324">
        <f>IF($N$192="","",$N$192)</f>
        <v>25</v>
      </c>
      <c r="AA187" s="324"/>
      <c r="AB187" s="324">
        <f>IF($N$192="","",$N$192)</f>
        <v>25</v>
      </c>
      <c r="AC187" s="324">
        <f>IF($N$192="","",$N$192)</f>
        <v>25</v>
      </c>
      <c r="AD187" s="324">
        <f>IF($N$192="","",$N$192)</f>
        <v>25</v>
      </c>
      <c r="AE187" s="324"/>
      <c r="AF187" s="324"/>
      <c r="AG187" s="324"/>
      <c r="AH187" s="291"/>
    </row>
    <row r="188" spans="2:34" ht="39.75" customHeight="1">
      <c r="B188" s="99"/>
      <c r="C188" s="395"/>
      <c r="D188" s="401"/>
      <c r="E188" s="327"/>
      <c r="F188" s="359"/>
      <c r="G188" s="327"/>
      <c r="H188" s="363"/>
      <c r="I188" s="362"/>
      <c r="J188" s="367"/>
      <c r="K188" s="266" t="s">
        <v>44</v>
      </c>
      <c r="L188" s="182" t="s">
        <v>292</v>
      </c>
      <c r="M188" s="327"/>
      <c r="N188" s="327"/>
      <c r="O188" s="340"/>
      <c r="P188" s="270"/>
      <c r="Q188" s="61"/>
      <c r="R188" s="61"/>
      <c r="S188" s="61"/>
      <c r="T188" s="290"/>
      <c r="U188" s="325"/>
      <c r="V188" s="325"/>
      <c r="W188" s="325"/>
      <c r="X188" s="325"/>
      <c r="Y188" s="325"/>
      <c r="Z188" s="325"/>
      <c r="AA188" s="325"/>
      <c r="AB188" s="325"/>
      <c r="AC188" s="325"/>
      <c r="AD188" s="325"/>
      <c r="AE188" s="325"/>
      <c r="AF188" s="325"/>
      <c r="AG188" s="325"/>
      <c r="AH188" s="291"/>
    </row>
    <row r="189" spans="2:34" ht="39.75" customHeight="1">
      <c r="B189" s="99"/>
      <c r="C189" s="395"/>
      <c r="D189" s="401"/>
      <c r="E189" s="327"/>
      <c r="F189" s="359"/>
      <c r="G189" s="327"/>
      <c r="H189" s="363"/>
      <c r="I189" s="362"/>
      <c r="J189" s="367"/>
      <c r="K189" s="266" t="s">
        <v>46</v>
      </c>
      <c r="L189" s="182" t="s">
        <v>293</v>
      </c>
      <c r="M189" s="327"/>
      <c r="N189" s="327"/>
      <c r="O189" s="340"/>
      <c r="P189" s="270"/>
      <c r="Q189" s="61"/>
      <c r="R189" s="61"/>
      <c r="S189" s="61"/>
      <c r="T189" s="290"/>
      <c r="U189" s="325"/>
      <c r="V189" s="325"/>
      <c r="W189" s="325"/>
      <c r="X189" s="325"/>
      <c r="Y189" s="325"/>
      <c r="Z189" s="325"/>
      <c r="AA189" s="325"/>
      <c r="AB189" s="325"/>
      <c r="AC189" s="325"/>
      <c r="AD189" s="325"/>
      <c r="AE189" s="325"/>
      <c r="AF189" s="325"/>
      <c r="AG189" s="325"/>
      <c r="AH189" s="291"/>
    </row>
    <row r="190" spans="2:34" ht="39.75" customHeight="1">
      <c r="B190" s="99"/>
      <c r="C190" s="395"/>
      <c r="D190" s="401"/>
      <c r="E190" s="327"/>
      <c r="F190" s="359"/>
      <c r="G190" s="327"/>
      <c r="H190" s="363"/>
      <c r="I190" s="362"/>
      <c r="J190" s="367"/>
      <c r="K190" s="266" t="s">
        <v>48</v>
      </c>
      <c r="L190" s="182" t="s">
        <v>294</v>
      </c>
      <c r="M190" s="327"/>
      <c r="N190" s="327"/>
      <c r="O190" s="340"/>
      <c r="P190" s="270"/>
      <c r="Q190" s="61"/>
      <c r="R190" s="61"/>
      <c r="S190" s="61"/>
      <c r="T190" s="290"/>
      <c r="U190" s="325"/>
      <c r="V190" s="325"/>
      <c r="W190" s="325"/>
      <c r="X190" s="325"/>
      <c r="Y190" s="325"/>
      <c r="Z190" s="325"/>
      <c r="AA190" s="325"/>
      <c r="AB190" s="325"/>
      <c r="AC190" s="325"/>
      <c r="AD190" s="325"/>
      <c r="AE190" s="325"/>
      <c r="AF190" s="325"/>
      <c r="AG190" s="325"/>
      <c r="AH190" s="291"/>
    </row>
    <row r="191" spans="2:34" ht="39.75" customHeight="1">
      <c r="B191" s="99"/>
      <c r="C191" s="395"/>
      <c r="D191" s="401"/>
      <c r="E191" s="357"/>
      <c r="F191" s="360"/>
      <c r="G191" s="357"/>
      <c r="H191" s="364"/>
      <c r="I191" s="365"/>
      <c r="J191" s="368"/>
      <c r="K191" s="304" t="s">
        <v>50</v>
      </c>
      <c r="L191" s="179" t="s">
        <v>295</v>
      </c>
      <c r="M191" s="357"/>
      <c r="N191" s="357"/>
      <c r="O191" s="369"/>
      <c r="P191" s="270"/>
      <c r="Q191" s="61"/>
      <c r="R191" s="61"/>
      <c r="S191" s="61"/>
      <c r="T191" s="290"/>
      <c r="U191" s="325"/>
      <c r="V191" s="325"/>
      <c r="W191" s="325"/>
      <c r="X191" s="325"/>
      <c r="Y191" s="325"/>
      <c r="Z191" s="325"/>
      <c r="AA191" s="325"/>
      <c r="AB191" s="325"/>
      <c r="AC191" s="325"/>
      <c r="AD191" s="325"/>
      <c r="AE191" s="325"/>
      <c r="AF191" s="325"/>
      <c r="AG191" s="325"/>
      <c r="AH191" s="291"/>
    </row>
    <row r="192" spans="2:34" ht="39.75" customHeight="1">
      <c r="B192" s="99"/>
      <c r="C192" s="395"/>
      <c r="D192" s="401"/>
      <c r="E192" s="356" t="s">
        <v>296</v>
      </c>
      <c r="F192" s="358">
        <f>IF(SUM(N192:N196)=0,"",AVERAGE(N192:N196))</f>
        <v>25</v>
      </c>
      <c r="G192" s="326">
        <v>29</v>
      </c>
      <c r="H192" s="361" t="s">
        <v>297</v>
      </c>
      <c r="I192" s="362"/>
      <c r="J192" s="366" t="s">
        <v>298</v>
      </c>
      <c r="K192" s="266" t="s">
        <v>41</v>
      </c>
      <c r="L192" s="371" t="s">
        <v>299</v>
      </c>
      <c r="M192" s="337" t="s">
        <v>129</v>
      </c>
      <c r="N192" s="338">
        <v>25</v>
      </c>
      <c r="O192" s="339"/>
      <c r="P192" s="270"/>
      <c r="Q192" s="61"/>
      <c r="R192" s="61"/>
      <c r="S192" s="61"/>
      <c r="T192" s="290"/>
      <c r="U192" s="324"/>
      <c r="V192" s="324"/>
      <c r="W192" s="324"/>
      <c r="X192" s="324"/>
      <c r="Y192" s="324"/>
      <c r="Z192" s="324">
        <f>IF($N$192="","",$N$192)</f>
        <v>25</v>
      </c>
      <c r="AA192" s="324"/>
      <c r="AB192" s="324"/>
      <c r="AC192" s="324"/>
      <c r="AD192" s="324">
        <f>IF($N$192="","",$N$192)</f>
        <v>25</v>
      </c>
      <c r="AE192" s="324"/>
      <c r="AF192" s="324">
        <f>IF($N$192="","",$N$192)</f>
        <v>25</v>
      </c>
      <c r="AG192" s="324">
        <f>IF($N$192="","",$N$192)</f>
        <v>25</v>
      </c>
      <c r="AH192" s="291"/>
    </row>
    <row r="193" spans="2:34" ht="39.75" customHeight="1">
      <c r="B193" s="99"/>
      <c r="C193" s="396"/>
      <c r="D193" s="402"/>
      <c r="E193" s="327"/>
      <c r="F193" s="359"/>
      <c r="G193" s="327"/>
      <c r="H193" s="363"/>
      <c r="I193" s="362"/>
      <c r="J193" s="367"/>
      <c r="K193" s="266" t="s">
        <v>44</v>
      </c>
      <c r="L193" s="372"/>
      <c r="M193" s="327"/>
      <c r="N193" s="327"/>
      <c r="O193" s="340"/>
      <c r="P193" s="270"/>
      <c r="Q193" s="61"/>
      <c r="R193" s="61"/>
      <c r="S193" s="61"/>
      <c r="T193" s="290"/>
      <c r="U193" s="325"/>
      <c r="V193" s="325"/>
      <c r="W193" s="325"/>
      <c r="X193" s="325"/>
      <c r="Y193" s="325"/>
      <c r="Z193" s="325"/>
      <c r="AA193" s="325"/>
      <c r="AB193" s="325"/>
      <c r="AC193" s="325"/>
      <c r="AD193" s="325"/>
      <c r="AE193" s="325"/>
      <c r="AF193" s="325"/>
      <c r="AG193" s="325"/>
      <c r="AH193" s="291"/>
    </row>
    <row r="194" spans="2:34" ht="39.75" customHeight="1">
      <c r="B194" s="99"/>
      <c r="C194" s="396"/>
      <c r="D194" s="402"/>
      <c r="E194" s="327"/>
      <c r="F194" s="359"/>
      <c r="G194" s="327"/>
      <c r="H194" s="363"/>
      <c r="I194" s="362"/>
      <c r="J194" s="367"/>
      <c r="K194" s="266" t="s">
        <v>46</v>
      </c>
      <c r="L194" s="372"/>
      <c r="M194" s="327"/>
      <c r="N194" s="327"/>
      <c r="O194" s="340"/>
      <c r="P194" s="270"/>
      <c r="Q194" s="61"/>
      <c r="R194" s="61"/>
      <c r="S194" s="61"/>
      <c r="T194" s="290"/>
      <c r="U194" s="325"/>
      <c r="V194" s="325"/>
      <c r="W194" s="325"/>
      <c r="X194" s="325"/>
      <c r="Y194" s="325"/>
      <c r="Z194" s="325"/>
      <c r="AA194" s="325"/>
      <c r="AB194" s="325"/>
      <c r="AC194" s="325"/>
      <c r="AD194" s="325"/>
      <c r="AE194" s="325"/>
      <c r="AF194" s="325"/>
      <c r="AG194" s="325"/>
      <c r="AH194" s="291"/>
    </row>
    <row r="195" spans="2:34" ht="39.75" customHeight="1">
      <c r="B195" s="99"/>
      <c r="C195" s="396"/>
      <c r="D195" s="402"/>
      <c r="E195" s="327"/>
      <c r="F195" s="359"/>
      <c r="G195" s="327"/>
      <c r="H195" s="363"/>
      <c r="I195" s="362"/>
      <c r="J195" s="367"/>
      <c r="K195" s="266" t="s">
        <v>48</v>
      </c>
      <c r="L195" s="372"/>
      <c r="M195" s="327"/>
      <c r="N195" s="327"/>
      <c r="O195" s="340"/>
      <c r="P195" s="270"/>
      <c r="Q195" s="61"/>
      <c r="R195" s="61"/>
      <c r="S195" s="61"/>
      <c r="T195" s="290"/>
      <c r="U195" s="325"/>
      <c r="V195" s="325"/>
      <c r="W195" s="325"/>
      <c r="X195" s="325"/>
      <c r="Y195" s="325"/>
      <c r="Z195" s="325"/>
      <c r="AA195" s="325"/>
      <c r="AB195" s="325"/>
      <c r="AC195" s="325"/>
      <c r="AD195" s="325"/>
      <c r="AE195" s="325"/>
      <c r="AF195" s="325"/>
      <c r="AG195" s="325"/>
      <c r="AH195" s="291"/>
    </row>
    <row r="196" spans="2:34" ht="39.75" customHeight="1">
      <c r="B196" s="99"/>
      <c r="C196" s="405"/>
      <c r="D196" s="406"/>
      <c r="E196" s="357"/>
      <c r="F196" s="360"/>
      <c r="G196" s="357"/>
      <c r="H196" s="364"/>
      <c r="I196" s="365"/>
      <c r="J196" s="367"/>
      <c r="K196" s="266" t="s">
        <v>50</v>
      </c>
      <c r="L196" s="373"/>
      <c r="M196" s="357"/>
      <c r="N196" s="357"/>
      <c r="O196" s="369"/>
      <c r="P196" s="270"/>
      <c r="Q196" s="61"/>
      <c r="R196" s="61"/>
      <c r="S196" s="61"/>
      <c r="T196" s="290"/>
      <c r="U196" s="325"/>
      <c r="V196" s="325"/>
      <c r="W196" s="325"/>
      <c r="X196" s="325"/>
      <c r="Y196" s="325"/>
      <c r="Z196" s="325"/>
      <c r="AA196" s="325"/>
      <c r="AB196" s="325"/>
      <c r="AC196" s="325"/>
      <c r="AD196" s="325"/>
      <c r="AE196" s="325"/>
      <c r="AF196" s="325"/>
      <c r="AG196" s="325"/>
      <c r="AH196" s="291"/>
    </row>
    <row r="197" spans="2:34" ht="39.75" customHeight="1">
      <c r="B197" s="99"/>
      <c r="C197" s="394" t="s">
        <v>300</v>
      </c>
      <c r="D197" s="399">
        <f>IF(SUM(N197:N594)=0,"",AVERAGE(N197:N594))</f>
        <v>79.632911392405063</v>
      </c>
      <c r="E197" s="407" t="s">
        <v>288</v>
      </c>
      <c r="F197" s="408">
        <f>IF(SUM(N197:N201)=0,"",AVERAGE(N197:N201))</f>
        <v>100</v>
      </c>
      <c r="G197" s="410">
        <v>30</v>
      </c>
      <c r="H197" s="386" t="s">
        <v>301</v>
      </c>
      <c r="I197" s="387"/>
      <c r="J197" s="411" t="s">
        <v>302</v>
      </c>
      <c r="K197" s="298" t="s">
        <v>41</v>
      </c>
      <c r="L197" s="299" t="s">
        <v>303</v>
      </c>
      <c r="M197" s="388" t="s">
        <v>304</v>
      </c>
      <c r="N197" s="370">
        <v>100</v>
      </c>
      <c r="O197" s="389"/>
      <c r="P197" s="270"/>
      <c r="Q197" s="61"/>
      <c r="R197" s="61"/>
      <c r="S197" s="61"/>
      <c r="T197" s="290"/>
      <c r="U197" s="324"/>
      <c r="V197" s="324"/>
      <c r="W197" s="324">
        <f>IF($N$197="","",$N$197)</f>
        <v>100</v>
      </c>
      <c r="X197" s="324"/>
      <c r="Y197" s="324"/>
      <c r="Z197" s="324">
        <f>IF($N$197="","",$N$197)</f>
        <v>100</v>
      </c>
      <c r="AA197" s="324"/>
      <c r="AB197" s="324">
        <f>IF($N$197="","",$N$197)</f>
        <v>100</v>
      </c>
      <c r="AC197" s="324">
        <f>IF($N$197="","",$N$197)</f>
        <v>100</v>
      </c>
      <c r="AD197" s="324">
        <f>IF($N$197="","",$N$197)</f>
        <v>100</v>
      </c>
      <c r="AE197" s="324"/>
      <c r="AF197" s="324"/>
      <c r="AG197" s="324"/>
      <c r="AH197" s="291"/>
    </row>
    <row r="198" spans="2:34" ht="39.75" customHeight="1">
      <c r="B198" s="99"/>
      <c r="C198" s="395"/>
      <c r="D198" s="400"/>
      <c r="E198" s="327"/>
      <c r="F198" s="359"/>
      <c r="G198" s="327"/>
      <c r="H198" s="363"/>
      <c r="I198" s="362"/>
      <c r="J198" s="367"/>
      <c r="K198" s="266" t="s">
        <v>44</v>
      </c>
      <c r="L198" s="182" t="s">
        <v>305</v>
      </c>
      <c r="M198" s="327"/>
      <c r="N198" s="327"/>
      <c r="O198" s="340"/>
      <c r="P198" s="270"/>
      <c r="Q198" s="61"/>
      <c r="R198" s="61"/>
      <c r="S198" s="61"/>
      <c r="T198" s="290"/>
      <c r="U198" s="325"/>
      <c r="V198" s="325"/>
      <c r="W198" s="325"/>
      <c r="X198" s="325"/>
      <c r="Y198" s="325"/>
      <c r="Z198" s="325"/>
      <c r="AA198" s="325"/>
      <c r="AB198" s="325"/>
      <c r="AC198" s="325"/>
      <c r="AD198" s="325"/>
      <c r="AE198" s="325"/>
      <c r="AF198" s="325"/>
      <c r="AG198" s="325"/>
      <c r="AH198" s="291"/>
    </row>
    <row r="199" spans="2:34" ht="39.75" customHeight="1">
      <c r="B199" s="99"/>
      <c r="C199" s="395"/>
      <c r="D199" s="400"/>
      <c r="E199" s="327"/>
      <c r="F199" s="359"/>
      <c r="G199" s="327"/>
      <c r="H199" s="363"/>
      <c r="I199" s="362"/>
      <c r="J199" s="367"/>
      <c r="K199" s="266" t="s">
        <v>46</v>
      </c>
      <c r="L199" s="182" t="s">
        <v>306</v>
      </c>
      <c r="M199" s="327"/>
      <c r="N199" s="327"/>
      <c r="O199" s="340"/>
      <c r="P199" s="270"/>
      <c r="Q199" s="61"/>
      <c r="R199" s="61"/>
      <c r="S199" s="61"/>
      <c r="T199" s="290"/>
      <c r="U199" s="325"/>
      <c r="V199" s="325"/>
      <c r="W199" s="325"/>
      <c r="X199" s="325"/>
      <c r="Y199" s="325"/>
      <c r="Z199" s="325"/>
      <c r="AA199" s="325"/>
      <c r="AB199" s="325"/>
      <c r="AC199" s="325"/>
      <c r="AD199" s="325"/>
      <c r="AE199" s="325"/>
      <c r="AF199" s="325"/>
      <c r="AG199" s="325"/>
      <c r="AH199" s="291"/>
    </row>
    <row r="200" spans="2:34" ht="39.75" customHeight="1">
      <c r="B200" s="99"/>
      <c r="C200" s="395"/>
      <c r="D200" s="400"/>
      <c r="E200" s="327"/>
      <c r="F200" s="359"/>
      <c r="G200" s="327"/>
      <c r="H200" s="363"/>
      <c r="I200" s="362"/>
      <c r="J200" s="367"/>
      <c r="K200" s="266" t="s">
        <v>48</v>
      </c>
      <c r="L200" s="182" t="s">
        <v>307</v>
      </c>
      <c r="M200" s="327"/>
      <c r="N200" s="327"/>
      <c r="O200" s="340"/>
      <c r="P200" s="270"/>
      <c r="Q200" s="61"/>
      <c r="R200" s="61"/>
      <c r="S200" s="61"/>
      <c r="T200" s="290"/>
      <c r="U200" s="325"/>
      <c r="V200" s="325"/>
      <c r="W200" s="325"/>
      <c r="X200" s="325"/>
      <c r="Y200" s="325"/>
      <c r="Z200" s="325"/>
      <c r="AA200" s="325"/>
      <c r="AB200" s="325"/>
      <c r="AC200" s="325"/>
      <c r="AD200" s="325"/>
      <c r="AE200" s="325"/>
      <c r="AF200" s="325"/>
      <c r="AG200" s="325"/>
      <c r="AH200" s="291"/>
    </row>
    <row r="201" spans="2:34" ht="39.75" customHeight="1">
      <c r="B201" s="99"/>
      <c r="C201" s="395"/>
      <c r="D201" s="400"/>
      <c r="E201" s="327"/>
      <c r="F201" s="359"/>
      <c r="G201" s="327"/>
      <c r="H201" s="363"/>
      <c r="I201" s="362"/>
      <c r="J201" s="367"/>
      <c r="K201" s="266" t="s">
        <v>50</v>
      </c>
      <c r="L201" s="182" t="s">
        <v>308</v>
      </c>
      <c r="M201" s="327"/>
      <c r="N201" s="327"/>
      <c r="O201" s="340"/>
      <c r="P201" s="270"/>
      <c r="Q201" s="61"/>
      <c r="R201" s="61"/>
      <c r="S201" s="61"/>
      <c r="T201" s="290"/>
      <c r="U201" s="325"/>
      <c r="V201" s="325"/>
      <c r="W201" s="325"/>
      <c r="X201" s="325"/>
      <c r="Y201" s="325"/>
      <c r="Z201" s="325"/>
      <c r="AA201" s="325"/>
      <c r="AB201" s="325"/>
      <c r="AC201" s="325"/>
      <c r="AD201" s="325"/>
      <c r="AE201" s="325"/>
      <c r="AF201" s="325"/>
      <c r="AG201" s="325"/>
      <c r="AH201" s="291"/>
    </row>
    <row r="202" spans="2:34" ht="39.75" customHeight="1">
      <c r="B202" s="99"/>
      <c r="C202" s="395"/>
      <c r="D202" s="401"/>
      <c r="E202" s="356" t="s">
        <v>66</v>
      </c>
      <c r="F202" s="358">
        <f>IF(SUM(N202:N221)=0,"",AVERAGE(N202:N221))</f>
        <v>70.25</v>
      </c>
      <c r="G202" s="326">
        <v>31</v>
      </c>
      <c r="H202" s="361" t="s">
        <v>309</v>
      </c>
      <c r="I202" s="362"/>
      <c r="J202" s="366" t="s">
        <v>310</v>
      </c>
      <c r="K202" s="266" t="s">
        <v>41</v>
      </c>
      <c r="L202" s="240" t="s">
        <v>311</v>
      </c>
      <c r="M202" s="337" t="s">
        <v>43</v>
      </c>
      <c r="N202" s="338">
        <v>100</v>
      </c>
      <c r="O202" s="339" t="s">
        <v>1071</v>
      </c>
      <c r="P202" s="270"/>
      <c r="Q202" s="61"/>
      <c r="R202" s="61"/>
      <c r="S202" s="61"/>
      <c r="T202" s="290"/>
      <c r="U202" s="324"/>
      <c r="V202" s="324"/>
      <c r="W202" s="324"/>
      <c r="X202" s="324"/>
      <c r="Y202" s="324"/>
      <c r="Z202" s="324"/>
      <c r="AA202" s="324"/>
      <c r="AB202" s="324"/>
      <c r="AC202" s="324"/>
      <c r="AD202" s="324"/>
      <c r="AE202" s="324"/>
      <c r="AF202" s="324"/>
      <c r="AG202" s="324">
        <f>IF(N202="","",N202)</f>
        <v>100</v>
      </c>
      <c r="AH202" s="291"/>
    </row>
    <row r="203" spans="2:34" ht="39.75" customHeight="1">
      <c r="B203" s="99"/>
      <c r="C203" s="395"/>
      <c r="D203" s="401"/>
      <c r="E203" s="356"/>
      <c r="F203" s="358"/>
      <c r="G203" s="327"/>
      <c r="H203" s="363"/>
      <c r="I203" s="362"/>
      <c r="J203" s="367"/>
      <c r="K203" s="266" t="s">
        <v>44</v>
      </c>
      <c r="L203" s="182" t="s">
        <v>312</v>
      </c>
      <c r="M203" s="327"/>
      <c r="N203" s="327"/>
      <c r="O203" s="340"/>
      <c r="P203" s="270"/>
      <c r="Q203" s="61"/>
      <c r="R203" s="61"/>
      <c r="S203" s="61"/>
      <c r="T203" s="290"/>
      <c r="U203" s="325"/>
      <c r="V203" s="325"/>
      <c r="W203" s="325"/>
      <c r="X203" s="325"/>
      <c r="Y203" s="325"/>
      <c r="Z203" s="325"/>
      <c r="AA203" s="325"/>
      <c r="AB203" s="325"/>
      <c r="AC203" s="325"/>
      <c r="AD203" s="325"/>
      <c r="AE203" s="325"/>
      <c r="AF203" s="325"/>
      <c r="AG203" s="325"/>
      <c r="AH203" s="291"/>
    </row>
    <row r="204" spans="2:34" ht="39.75" customHeight="1">
      <c r="B204" s="99"/>
      <c r="C204" s="395"/>
      <c r="D204" s="401"/>
      <c r="E204" s="356"/>
      <c r="F204" s="358"/>
      <c r="G204" s="327"/>
      <c r="H204" s="363"/>
      <c r="I204" s="362"/>
      <c r="J204" s="367"/>
      <c r="K204" s="266" t="s">
        <v>46</v>
      </c>
      <c r="L204" s="182" t="s">
        <v>313</v>
      </c>
      <c r="M204" s="327"/>
      <c r="N204" s="327"/>
      <c r="O204" s="340"/>
      <c r="P204" s="270"/>
      <c r="Q204" s="61"/>
      <c r="R204" s="61"/>
      <c r="S204" s="61"/>
      <c r="T204" s="290"/>
      <c r="U204" s="325"/>
      <c r="V204" s="325"/>
      <c r="W204" s="325"/>
      <c r="X204" s="325"/>
      <c r="Y204" s="325"/>
      <c r="Z204" s="325"/>
      <c r="AA204" s="325"/>
      <c r="AB204" s="325"/>
      <c r="AC204" s="325"/>
      <c r="AD204" s="325"/>
      <c r="AE204" s="325"/>
      <c r="AF204" s="325"/>
      <c r="AG204" s="325"/>
      <c r="AH204" s="291"/>
    </row>
    <row r="205" spans="2:34" ht="39.75" customHeight="1">
      <c r="B205" s="99"/>
      <c r="C205" s="395"/>
      <c r="D205" s="401"/>
      <c r="E205" s="356"/>
      <c r="F205" s="358"/>
      <c r="G205" s="327"/>
      <c r="H205" s="363"/>
      <c r="I205" s="362"/>
      <c r="J205" s="367"/>
      <c r="K205" s="266" t="s">
        <v>48</v>
      </c>
      <c r="L205" s="182" t="s">
        <v>314</v>
      </c>
      <c r="M205" s="327"/>
      <c r="N205" s="327"/>
      <c r="O205" s="340"/>
      <c r="P205" s="270"/>
      <c r="Q205" s="61"/>
      <c r="R205" s="61"/>
      <c r="S205" s="61"/>
      <c r="T205" s="290"/>
      <c r="U205" s="325"/>
      <c r="V205" s="325"/>
      <c r="W205" s="325"/>
      <c r="X205" s="325"/>
      <c r="Y205" s="325"/>
      <c r="Z205" s="325"/>
      <c r="AA205" s="325"/>
      <c r="AB205" s="325"/>
      <c r="AC205" s="325"/>
      <c r="AD205" s="325"/>
      <c r="AE205" s="325"/>
      <c r="AF205" s="325"/>
      <c r="AG205" s="325"/>
      <c r="AH205" s="291"/>
    </row>
    <row r="206" spans="2:34" ht="39.75" customHeight="1">
      <c r="B206" s="99"/>
      <c r="C206" s="395"/>
      <c r="D206" s="401"/>
      <c r="E206" s="356"/>
      <c r="F206" s="358"/>
      <c r="G206" s="327"/>
      <c r="H206" s="363"/>
      <c r="I206" s="362"/>
      <c r="J206" s="367"/>
      <c r="K206" s="266" t="s">
        <v>50</v>
      </c>
      <c r="L206" s="182" t="s">
        <v>315</v>
      </c>
      <c r="M206" s="327"/>
      <c r="N206" s="327"/>
      <c r="O206" s="340"/>
      <c r="P206" s="270"/>
      <c r="Q206" s="61"/>
      <c r="R206" s="61"/>
      <c r="S206" s="61"/>
      <c r="T206" s="290"/>
      <c r="U206" s="325"/>
      <c r="V206" s="325"/>
      <c r="W206" s="325"/>
      <c r="X206" s="325"/>
      <c r="Y206" s="325"/>
      <c r="Z206" s="325"/>
      <c r="AA206" s="325"/>
      <c r="AB206" s="325"/>
      <c r="AC206" s="325"/>
      <c r="AD206" s="325"/>
      <c r="AE206" s="325"/>
      <c r="AF206" s="325"/>
      <c r="AG206" s="325"/>
      <c r="AH206" s="291"/>
    </row>
    <row r="207" spans="2:34" ht="39.75" customHeight="1">
      <c r="B207" s="99"/>
      <c r="C207" s="395"/>
      <c r="D207" s="401"/>
      <c r="E207" s="356"/>
      <c r="F207" s="409"/>
      <c r="G207" s="326">
        <v>32</v>
      </c>
      <c r="H207" s="361" t="s">
        <v>316</v>
      </c>
      <c r="I207" s="362"/>
      <c r="J207" s="366" t="s">
        <v>317</v>
      </c>
      <c r="K207" s="266" t="s">
        <v>41</v>
      </c>
      <c r="L207" s="240" t="s">
        <v>318</v>
      </c>
      <c r="M207" s="337" t="s">
        <v>43</v>
      </c>
      <c r="N207" s="338">
        <v>81</v>
      </c>
      <c r="O207" s="339"/>
      <c r="P207" s="270"/>
      <c r="Q207" s="61"/>
      <c r="R207" s="61"/>
      <c r="S207" s="61"/>
      <c r="T207" s="290"/>
      <c r="U207" s="324"/>
      <c r="V207" s="324">
        <f>IF($N$207="","",$N$207)</f>
        <v>81</v>
      </c>
      <c r="W207" s="324"/>
      <c r="X207" s="324"/>
      <c r="Y207" s="324">
        <f>IF($N$207="","",$N$207)</f>
        <v>81</v>
      </c>
      <c r="Z207" s="324"/>
      <c r="AA207" s="324"/>
      <c r="AB207" s="324"/>
      <c r="AC207" s="324"/>
      <c r="AD207" s="324"/>
      <c r="AE207" s="324">
        <f>IF($N$207="","",$N$207)</f>
        <v>81</v>
      </c>
      <c r="AF207" s="324"/>
      <c r="AG207" s="324">
        <f>IF($N$207="","",$N$207)</f>
        <v>81</v>
      </c>
      <c r="AH207" s="291"/>
    </row>
    <row r="208" spans="2:34" ht="39.75" customHeight="1">
      <c r="B208" s="99"/>
      <c r="C208" s="395"/>
      <c r="D208" s="401"/>
      <c r="E208" s="356"/>
      <c r="F208" s="409"/>
      <c r="G208" s="327"/>
      <c r="H208" s="363"/>
      <c r="I208" s="362"/>
      <c r="J208" s="367"/>
      <c r="K208" s="266" t="s">
        <v>44</v>
      </c>
      <c r="L208" s="182" t="s">
        <v>319</v>
      </c>
      <c r="M208" s="327"/>
      <c r="N208" s="327"/>
      <c r="O208" s="340"/>
      <c r="P208" s="270"/>
      <c r="Q208" s="61"/>
      <c r="R208" s="61"/>
      <c r="S208" s="61"/>
      <c r="T208" s="290"/>
      <c r="U208" s="325"/>
      <c r="V208" s="325"/>
      <c r="W208" s="325"/>
      <c r="X208" s="325"/>
      <c r="Y208" s="325"/>
      <c r="Z208" s="325"/>
      <c r="AA208" s="325"/>
      <c r="AB208" s="325"/>
      <c r="AC208" s="325"/>
      <c r="AD208" s="325"/>
      <c r="AE208" s="325"/>
      <c r="AF208" s="325"/>
      <c r="AG208" s="325"/>
      <c r="AH208" s="291"/>
    </row>
    <row r="209" spans="2:34" ht="39.75" customHeight="1">
      <c r="B209" s="99"/>
      <c r="C209" s="395"/>
      <c r="D209" s="401"/>
      <c r="E209" s="356"/>
      <c r="F209" s="409"/>
      <c r="G209" s="327"/>
      <c r="H209" s="363"/>
      <c r="I209" s="362"/>
      <c r="J209" s="367"/>
      <c r="K209" s="266" t="s">
        <v>46</v>
      </c>
      <c r="L209" s="182" t="s">
        <v>320</v>
      </c>
      <c r="M209" s="327"/>
      <c r="N209" s="327"/>
      <c r="O209" s="340"/>
      <c r="P209" s="270"/>
      <c r="Q209" s="61"/>
      <c r="R209" s="61"/>
      <c r="S209" s="61"/>
      <c r="T209" s="290"/>
      <c r="U209" s="325"/>
      <c r="V209" s="325"/>
      <c r="W209" s="325"/>
      <c r="X209" s="325"/>
      <c r="Y209" s="325"/>
      <c r="Z209" s="325"/>
      <c r="AA209" s="325"/>
      <c r="AB209" s="325"/>
      <c r="AC209" s="325"/>
      <c r="AD209" s="325"/>
      <c r="AE209" s="325"/>
      <c r="AF209" s="325"/>
      <c r="AG209" s="325"/>
      <c r="AH209" s="291"/>
    </row>
    <row r="210" spans="2:34" ht="39.75" customHeight="1">
      <c r="B210" s="99"/>
      <c r="C210" s="395"/>
      <c r="D210" s="401"/>
      <c r="E210" s="356"/>
      <c r="F210" s="409"/>
      <c r="G210" s="327"/>
      <c r="H210" s="363"/>
      <c r="I210" s="362"/>
      <c r="J210" s="367"/>
      <c r="K210" s="266" t="s">
        <v>48</v>
      </c>
      <c r="L210" s="182" t="s">
        <v>321</v>
      </c>
      <c r="M210" s="327"/>
      <c r="N210" s="327"/>
      <c r="O210" s="340"/>
      <c r="P210" s="270"/>
      <c r="Q210" s="61"/>
      <c r="R210" s="61"/>
      <c r="S210" s="61"/>
      <c r="T210" s="290"/>
      <c r="U210" s="325"/>
      <c r="V210" s="325"/>
      <c r="W210" s="325"/>
      <c r="X210" s="325"/>
      <c r="Y210" s="325"/>
      <c r="Z210" s="325"/>
      <c r="AA210" s="325"/>
      <c r="AB210" s="325"/>
      <c r="AC210" s="325"/>
      <c r="AD210" s="325"/>
      <c r="AE210" s="325"/>
      <c r="AF210" s="325"/>
      <c r="AG210" s="325"/>
      <c r="AH210" s="291"/>
    </row>
    <row r="211" spans="2:34" ht="39.75" customHeight="1">
      <c r="B211" s="99"/>
      <c r="C211" s="395"/>
      <c r="D211" s="401"/>
      <c r="E211" s="356"/>
      <c r="F211" s="409"/>
      <c r="G211" s="327"/>
      <c r="H211" s="363"/>
      <c r="I211" s="362"/>
      <c r="J211" s="367"/>
      <c r="K211" s="266" t="s">
        <v>50</v>
      </c>
      <c r="L211" s="182" t="s">
        <v>322</v>
      </c>
      <c r="M211" s="327"/>
      <c r="N211" s="327"/>
      <c r="O211" s="340"/>
      <c r="P211" s="270"/>
      <c r="Q211" s="61"/>
      <c r="R211" s="61"/>
      <c r="S211" s="61"/>
      <c r="T211" s="290"/>
      <c r="U211" s="325"/>
      <c r="V211" s="325"/>
      <c r="W211" s="325"/>
      <c r="X211" s="325"/>
      <c r="Y211" s="325"/>
      <c r="Z211" s="325"/>
      <c r="AA211" s="325"/>
      <c r="AB211" s="325"/>
      <c r="AC211" s="325"/>
      <c r="AD211" s="325"/>
      <c r="AE211" s="325"/>
      <c r="AF211" s="325"/>
      <c r="AG211" s="325"/>
      <c r="AH211" s="291"/>
    </row>
    <row r="212" spans="2:34" ht="39.75" customHeight="1">
      <c r="B212" s="99"/>
      <c r="C212" s="395"/>
      <c r="D212" s="401"/>
      <c r="E212" s="356"/>
      <c r="F212" s="409"/>
      <c r="G212" s="326">
        <v>33</v>
      </c>
      <c r="H212" s="361" t="s">
        <v>323</v>
      </c>
      <c r="I212" s="362"/>
      <c r="J212" s="366" t="s">
        <v>324</v>
      </c>
      <c r="K212" s="266" t="s">
        <v>41</v>
      </c>
      <c r="L212" s="182" t="s">
        <v>325</v>
      </c>
      <c r="M212" s="337" t="s">
        <v>43</v>
      </c>
      <c r="N212" s="338">
        <v>20</v>
      </c>
      <c r="O212" s="339"/>
      <c r="P212" s="270"/>
      <c r="Q212" s="61"/>
      <c r="R212" s="61"/>
      <c r="S212" s="61"/>
      <c r="T212" s="290"/>
      <c r="U212" s="324"/>
      <c r="V212" s="324"/>
      <c r="W212" s="324">
        <f>IF($N$212="","",$N$212)</f>
        <v>20</v>
      </c>
      <c r="X212" s="324"/>
      <c r="Y212" s="324">
        <f>IF($N$212="","",$N$212)</f>
        <v>20</v>
      </c>
      <c r="Z212" s="324">
        <f>IF($N$212="","",$N$212)</f>
        <v>20</v>
      </c>
      <c r="AA212" s="324"/>
      <c r="AB212" s="324">
        <f>IF($N$212="","",$N$212)</f>
        <v>20</v>
      </c>
      <c r="AC212" s="324"/>
      <c r="AD212" s="324"/>
      <c r="AE212" s="324"/>
      <c r="AF212" s="324"/>
      <c r="AG212" s="324">
        <f>IF($N$212="","",$N$212)</f>
        <v>20</v>
      </c>
      <c r="AH212" s="291"/>
    </row>
    <row r="213" spans="2:34" ht="39.75" customHeight="1">
      <c r="B213" s="99"/>
      <c r="C213" s="395"/>
      <c r="D213" s="401"/>
      <c r="E213" s="356"/>
      <c r="F213" s="409"/>
      <c r="G213" s="327"/>
      <c r="H213" s="363"/>
      <c r="I213" s="362"/>
      <c r="J213" s="367"/>
      <c r="K213" s="266" t="s">
        <v>44</v>
      </c>
      <c r="L213" s="182" t="s">
        <v>326</v>
      </c>
      <c r="M213" s="327"/>
      <c r="N213" s="327"/>
      <c r="O213" s="340"/>
      <c r="P213" s="270"/>
      <c r="Q213" s="61"/>
      <c r="R213" s="61"/>
      <c r="S213" s="61"/>
      <c r="T213" s="290"/>
      <c r="U213" s="325"/>
      <c r="V213" s="325"/>
      <c r="W213" s="325"/>
      <c r="X213" s="325"/>
      <c r="Y213" s="325"/>
      <c r="Z213" s="325"/>
      <c r="AA213" s="325"/>
      <c r="AB213" s="325"/>
      <c r="AC213" s="325"/>
      <c r="AD213" s="325"/>
      <c r="AE213" s="325"/>
      <c r="AF213" s="325"/>
      <c r="AG213" s="325"/>
      <c r="AH213" s="291"/>
    </row>
    <row r="214" spans="2:34" ht="39.75" customHeight="1">
      <c r="B214" s="99"/>
      <c r="C214" s="395"/>
      <c r="D214" s="401"/>
      <c r="E214" s="356"/>
      <c r="F214" s="409"/>
      <c r="G214" s="327"/>
      <c r="H214" s="363"/>
      <c r="I214" s="362"/>
      <c r="J214" s="367"/>
      <c r="K214" s="266" t="s">
        <v>46</v>
      </c>
      <c r="L214" s="182" t="s">
        <v>327</v>
      </c>
      <c r="M214" s="327"/>
      <c r="N214" s="327"/>
      <c r="O214" s="340"/>
      <c r="P214" s="270"/>
      <c r="Q214" s="61"/>
      <c r="R214" s="61"/>
      <c r="S214" s="61"/>
      <c r="T214" s="290"/>
      <c r="U214" s="325"/>
      <c r="V214" s="325"/>
      <c r="W214" s="325"/>
      <c r="X214" s="325"/>
      <c r="Y214" s="325"/>
      <c r="Z214" s="325"/>
      <c r="AA214" s="325"/>
      <c r="AB214" s="325"/>
      <c r="AC214" s="325"/>
      <c r="AD214" s="325"/>
      <c r="AE214" s="325"/>
      <c r="AF214" s="325"/>
      <c r="AG214" s="325"/>
      <c r="AH214" s="291"/>
    </row>
    <row r="215" spans="2:34" ht="39.75" customHeight="1">
      <c r="B215" s="99"/>
      <c r="C215" s="395"/>
      <c r="D215" s="401"/>
      <c r="E215" s="356"/>
      <c r="F215" s="409"/>
      <c r="G215" s="327"/>
      <c r="H215" s="363"/>
      <c r="I215" s="362"/>
      <c r="J215" s="367"/>
      <c r="K215" s="266" t="s">
        <v>48</v>
      </c>
      <c r="L215" s="182" t="s">
        <v>328</v>
      </c>
      <c r="M215" s="327"/>
      <c r="N215" s="327"/>
      <c r="O215" s="340"/>
      <c r="P215" s="270"/>
      <c r="Q215" s="61"/>
      <c r="R215" s="61"/>
      <c r="S215" s="61"/>
      <c r="T215" s="290"/>
      <c r="U215" s="325"/>
      <c r="V215" s="325"/>
      <c r="W215" s="325"/>
      <c r="X215" s="325"/>
      <c r="Y215" s="325"/>
      <c r="Z215" s="325"/>
      <c r="AA215" s="325"/>
      <c r="AB215" s="325"/>
      <c r="AC215" s="325"/>
      <c r="AD215" s="325"/>
      <c r="AE215" s="325"/>
      <c r="AF215" s="325"/>
      <c r="AG215" s="325"/>
      <c r="AH215" s="291"/>
    </row>
    <row r="216" spans="2:34" ht="39.75" customHeight="1">
      <c r="B216" s="99"/>
      <c r="C216" s="395"/>
      <c r="D216" s="401"/>
      <c r="E216" s="356"/>
      <c r="F216" s="409"/>
      <c r="G216" s="327"/>
      <c r="H216" s="363"/>
      <c r="I216" s="362"/>
      <c r="J216" s="367"/>
      <c r="K216" s="266" t="s">
        <v>50</v>
      </c>
      <c r="L216" s="182" t="s">
        <v>329</v>
      </c>
      <c r="M216" s="327"/>
      <c r="N216" s="327"/>
      <c r="O216" s="340"/>
      <c r="P216" s="270"/>
      <c r="Q216" s="61"/>
      <c r="R216" s="61"/>
      <c r="S216" s="61"/>
      <c r="T216" s="290"/>
      <c r="U216" s="325"/>
      <c r="V216" s="325"/>
      <c r="W216" s="325"/>
      <c r="X216" s="325"/>
      <c r="Y216" s="325"/>
      <c r="Z216" s="325"/>
      <c r="AA216" s="325"/>
      <c r="AB216" s="325"/>
      <c r="AC216" s="325"/>
      <c r="AD216" s="325"/>
      <c r="AE216" s="325"/>
      <c r="AF216" s="325"/>
      <c r="AG216" s="325"/>
      <c r="AH216" s="291"/>
    </row>
    <row r="217" spans="2:34" ht="39.75" customHeight="1">
      <c r="B217" s="99"/>
      <c r="C217" s="395"/>
      <c r="D217" s="401"/>
      <c r="E217" s="356"/>
      <c r="F217" s="409"/>
      <c r="G217" s="326">
        <v>34</v>
      </c>
      <c r="H217" s="361" t="s">
        <v>330</v>
      </c>
      <c r="I217" s="362"/>
      <c r="J217" s="366" t="s">
        <v>331</v>
      </c>
      <c r="K217" s="266" t="s">
        <v>41</v>
      </c>
      <c r="L217" s="182" t="s">
        <v>332</v>
      </c>
      <c r="M217" s="337" t="s">
        <v>43</v>
      </c>
      <c r="N217" s="338">
        <v>80</v>
      </c>
      <c r="O217" s="339"/>
      <c r="P217" s="270"/>
      <c r="Q217" s="61"/>
      <c r="R217" s="61"/>
      <c r="S217" s="61"/>
      <c r="T217" s="290"/>
      <c r="U217" s="324"/>
      <c r="V217" s="324">
        <f>IF($N$217="","",$N$217)</f>
        <v>80</v>
      </c>
      <c r="W217" s="324">
        <f>IF($N$217="","",$N$217)</f>
        <v>80</v>
      </c>
      <c r="X217" s="324"/>
      <c r="Y217" s="324"/>
      <c r="Z217" s="324"/>
      <c r="AA217" s="324"/>
      <c r="AB217" s="324">
        <f>IF($N$217="","",$N$217)</f>
        <v>80</v>
      </c>
      <c r="AC217" s="324"/>
      <c r="AD217" s="324"/>
      <c r="AE217" s="324"/>
      <c r="AF217" s="324"/>
      <c r="AG217" s="324">
        <f>IF($N$217="","",$N$217)</f>
        <v>80</v>
      </c>
      <c r="AH217" s="291"/>
    </row>
    <row r="218" spans="2:34" ht="39.75" customHeight="1">
      <c r="B218" s="99"/>
      <c r="C218" s="395"/>
      <c r="D218" s="401"/>
      <c r="E218" s="327"/>
      <c r="F218" s="359"/>
      <c r="G218" s="327"/>
      <c r="H218" s="363"/>
      <c r="I218" s="362"/>
      <c r="J218" s="367"/>
      <c r="K218" s="266" t="s">
        <v>44</v>
      </c>
      <c r="L218" s="182" t="s">
        <v>333</v>
      </c>
      <c r="M218" s="327"/>
      <c r="N218" s="327"/>
      <c r="O218" s="340"/>
      <c r="P218" s="270"/>
      <c r="Q218" s="61"/>
      <c r="R218" s="61"/>
      <c r="S218" s="61"/>
      <c r="T218" s="290"/>
      <c r="U218" s="325"/>
      <c r="V218" s="325"/>
      <c r="W218" s="325"/>
      <c r="X218" s="325"/>
      <c r="Y218" s="325"/>
      <c r="Z218" s="325"/>
      <c r="AA218" s="325"/>
      <c r="AB218" s="325"/>
      <c r="AC218" s="325"/>
      <c r="AD218" s="325"/>
      <c r="AE218" s="325"/>
      <c r="AF218" s="325"/>
      <c r="AG218" s="325"/>
      <c r="AH218" s="291"/>
    </row>
    <row r="219" spans="2:34" ht="39.75" customHeight="1">
      <c r="B219" s="99"/>
      <c r="C219" s="395"/>
      <c r="D219" s="401"/>
      <c r="E219" s="327"/>
      <c r="F219" s="359"/>
      <c r="G219" s="327"/>
      <c r="H219" s="363"/>
      <c r="I219" s="362"/>
      <c r="J219" s="367"/>
      <c r="K219" s="266" t="s">
        <v>46</v>
      </c>
      <c r="L219" s="182" t="s">
        <v>334</v>
      </c>
      <c r="M219" s="327"/>
      <c r="N219" s="327"/>
      <c r="O219" s="340"/>
      <c r="P219" s="270"/>
      <c r="Q219" s="61"/>
      <c r="R219" s="61"/>
      <c r="S219" s="61"/>
      <c r="T219" s="290"/>
      <c r="U219" s="325"/>
      <c r="V219" s="325"/>
      <c r="W219" s="325"/>
      <c r="X219" s="325"/>
      <c r="Y219" s="325"/>
      <c r="Z219" s="325"/>
      <c r="AA219" s="325"/>
      <c r="AB219" s="325"/>
      <c r="AC219" s="325"/>
      <c r="AD219" s="325"/>
      <c r="AE219" s="325"/>
      <c r="AF219" s="325"/>
      <c r="AG219" s="325"/>
      <c r="AH219" s="291"/>
    </row>
    <row r="220" spans="2:34" ht="39.75" customHeight="1">
      <c r="B220" s="99"/>
      <c r="C220" s="395"/>
      <c r="D220" s="401"/>
      <c r="E220" s="327"/>
      <c r="F220" s="359"/>
      <c r="G220" s="327"/>
      <c r="H220" s="363"/>
      <c r="I220" s="362"/>
      <c r="J220" s="367"/>
      <c r="K220" s="266" t="s">
        <v>48</v>
      </c>
      <c r="L220" s="182" t="s">
        <v>335</v>
      </c>
      <c r="M220" s="327"/>
      <c r="N220" s="327"/>
      <c r="O220" s="340"/>
      <c r="P220" s="270"/>
      <c r="Q220" s="61"/>
      <c r="R220" s="61"/>
      <c r="S220" s="61"/>
      <c r="T220" s="290"/>
      <c r="U220" s="325"/>
      <c r="V220" s="325"/>
      <c r="W220" s="325"/>
      <c r="X220" s="325"/>
      <c r="Y220" s="325"/>
      <c r="Z220" s="325"/>
      <c r="AA220" s="325"/>
      <c r="AB220" s="325"/>
      <c r="AC220" s="325"/>
      <c r="AD220" s="325"/>
      <c r="AE220" s="325"/>
      <c r="AF220" s="325"/>
      <c r="AG220" s="325"/>
      <c r="AH220" s="291"/>
    </row>
    <row r="221" spans="2:34" ht="39.75" customHeight="1">
      <c r="B221" s="99"/>
      <c r="C221" s="395"/>
      <c r="D221" s="401"/>
      <c r="E221" s="327"/>
      <c r="F221" s="359"/>
      <c r="G221" s="327"/>
      <c r="H221" s="363"/>
      <c r="I221" s="362"/>
      <c r="J221" s="367"/>
      <c r="K221" s="266" t="s">
        <v>50</v>
      </c>
      <c r="L221" s="182" t="s">
        <v>336</v>
      </c>
      <c r="M221" s="327"/>
      <c r="N221" s="327"/>
      <c r="O221" s="340"/>
      <c r="P221" s="270"/>
      <c r="Q221" s="61"/>
      <c r="R221" s="61"/>
      <c r="S221" s="61"/>
      <c r="T221" s="290"/>
      <c r="U221" s="325"/>
      <c r="V221" s="325"/>
      <c r="W221" s="325"/>
      <c r="X221" s="325"/>
      <c r="Y221" s="325"/>
      <c r="Z221" s="325"/>
      <c r="AA221" s="325"/>
      <c r="AB221" s="325"/>
      <c r="AC221" s="325"/>
      <c r="AD221" s="325"/>
      <c r="AE221" s="325"/>
      <c r="AF221" s="325"/>
      <c r="AG221" s="325"/>
      <c r="AH221" s="291"/>
    </row>
    <row r="222" spans="2:34" ht="39.75" customHeight="1">
      <c r="B222" s="99"/>
      <c r="C222" s="395"/>
      <c r="D222" s="401"/>
      <c r="E222" s="356" t="s">
        <v>280</v>
      </c>
      <c r="F222" s="358">
        <f>IF(SUM(N222:N256)=0,"",AVERAGE(N222:N256))</f>
        <v>63.142857142857146</v>
      </c>
      <c r="G222" s="326">
        <v>35</v>
      </c>
      <c r="H222" s="361" t="s">
        <v>337</v>
      </c>
      <c r="I222" s="362"/>
      <c r="J222" s="366" t="s">
        <v>338</v>
      </c>
      <c r="K222" s="266" t="s">
        <v>41</v>
      </c>
      <c r="L222" s="182" t="s">
        <v>339</v>
      </c>
      <c r="M222" s="337" t="s">
        <v>43</v>
      </c>
      <c r="N222" s="338">
        <v>81</v>
      </c>
      <c r="O222" s="339"/>
      <c r="P222" s="270"/>
      <c r="Q222" s="61"/>
      <c r="R222" s="61"/>
      <c r="S222" s="61"/>
      <c r="T222" s="290"/>
      <c r="U222" s="324"/>
      <c r="V222" s="324"/>
      <c r="W222" s="324"/>
      <c r="X222" s="324"/>
      <c r="Y222" s="324"/>
      <c r="Z222" s="324"/>
      <c r="AA222" s="324"/>
      <c r="AB222" s="324"/>
      <c r="AC222" s="324"/>
      <c r="AD222" s="324"/>
      <c r="AE222" s="324">
        <f>IF($N$222="","",$N$222)</f>
        <v>81</v>
      </c>
      <c r="AF222" s="324">
        <f>IF($N$222="","",$N$222)</f>
        <v>81</v>
      </c>
      <c r="AG222" s="324"/>
      <c r="AH222" s="291"/>
    </row>
    <row r="223" spans="2:34" ht="39.75" customHeight="1">
      <c r="B223" s="99"/>
      <c r="C223" s="395"/>
      <c r="D223" s="401"/>
      <c r="E223" s="356"/>
      <c r="F223" s="358"/>
      <c r="G223" s="327"/>
      <c r="H223" s="363"/>
      <c r="I223" s="362"/>
      <c r="J223" s="367"/>
      <c r="K223" s="266" t="s">
        <v>44</v>
      </c>
      <c r="L223" s="182" t="s">
        <v>340</v>
      </c>
      <c r="M223" s="327"/>
      <c r="N223" s="327"/>
      <c r="O223" s="340"/>
      <c r="P223" s="270"/>
      <c r="Q223" s="61"/>
      <c r="R223" s="61"/>
      <c r="S223" s="61"/>
      <c r="T223" s="290"/>
      <c r="U223" s="325"/>
      <c r="V223" s="325"/>
      <c r="W223" s="325"/>
      <c r="X223" s="325"/>
      <c r="Y223" s="325"/>
      <c r="Z223" s="325"/>
      <c r="AA223" s="325"/>
      <c r="AB223" s="325"/>
      <c r="AC223" s="325"/>
      <c r="AD223" s="325"/>
      <c r="AE223" s="325"/>
      <c r="AF223" s="325"/>
      <c r="AG223" s="325"/>
      <c r="AH223" s="291"/>
    </row>
    <row r="224" spans="2:34" ht="39.75" customHeight="1">
      <c r="B224" s="99"/>
      <c r="C224" s="395"/>
      <c r="D224" s="401"/>
      <c r="E224" s="356"/>
      <c r="F224" s="358"/>
      <c r="G224" s="327"/>
      <c r="H224" s="363"/>
      <c r="I224" s="362"/>
      <c r="J224" s="367"/>
      <c r="K224" s="266" t="s">
        <v>46</v>
      </c>
      <c r="L224" s="182" t="s">
        <v>341</v>
      </c>
      <c r="M224" s="327"/>
      <c r="N224" s="327"/>
      <c r="O224" s="340"/>
      <c r="P224" s="270"/>
      <c r="Q224" s="61"/>
      <c r="R224" s="61"/>
      <c r="S224" s="61"/>
      <c r="T224" s="290"/>
      <c r="U224" s="325"/>
      <c r="V224" s="325"/>
      <c r="W224" s="325"/>
      <c r="X224" s="325"/>
      <c r="Y224" s="325"/>
      <c r="Z224" s="325"/>
      <c r="AA224" s="325"/>
      <c r="AB224" s="325"/>
      <c r="AC224" s="325"/>
      <c r="AD224" s="325"/>
      <c r="AE224" s="325"/>
      <c r="AF224" s="325"/>
      <c r="AG224" s="325"/>
      <c r="AH224" s="291"/>
    </row>
    <row r="225" spans="2:34" ht="39.75" customHeight="1">
      <c r="B225" s="99"/>
      <c r="C225" s="395"/>
      <c r="D225" s="401"/>
      <c r="E225" s="356"/>
      <c r="F225" s="358"/>
      <c r="G225" s="327"/>
      <c r="H225" s="363"/>
      <c r="I225" s="362"/>
      <c r="J225" s="367"/>
      <c r="K225" s="266" t="s">
        <v>48</v>
      </c>
      <c r="L225" s="182" t="s">
        <v>342</v>
      </c>
      <c r="M225" s="327"/>
      <c r="N225" s="327"/>
      <c r="O225" s="340"/>
      <c r="P225" s="270"/>
      <c r="Q225" s="61"/>
      <c r="R225" s="61"/>
      <c r="S225" s="61"/>
      <c r="T225" s="290"/>
      <c r="U225" s="325"/>
      <c r="V225" s="325"/>
      <c r="W225" s="325"/>
      <c r="X225" s="325"/>
      <c r="Y225" s="325"/>
      <c r="Z225" s="325"/>
      <c r="AA225" s="325"/>
      <c r="AB225" s="325"/>
      <c r="AC225" s="325"/>
      <c r="AD225" s="325"/>
      <c r="AE225" s="325"/>
      <c r="AF225" s="325"/>
      <c r="AG225" s="325"/>
      <c r="AH225" s="291"/>
    </row>
    <row r="226" spans="2:34" ht="39.75" customHeight="1">
      <c r="B226" s="99"/>
      <c r="C226" s="395"/>
      <c r="D226" s="401"/>
      <c r="E226" s="356"/>
      <c r="F226" s="358"/>
      <c r="G226" s="327"/>
      <c r="H226" s="363"/>
      <c r="I226" s="362"/>
      <c r="J226" s="367"/>
      <c r="K226" s="266" t="s">
        <v>50</v>
      </c>
      <c r="L226" s="182" t="s">
        <v>343</v>
      </c>
      <c r="M226" s="327"/>
      <c r="N226" s="327"/>
      <c r="O226" s="340"/>
      <c r="P226" s="270"/>
      <c r="Q226" s="61"/>
      <c r="R226" s="61"/>
      <c r="S226" s="61"/>
      <c r="T226" s="290"/>
      <c r="U226" s="325"/>
      <c r="V226" s="325"/>
      <c r="W226" s="325"/>
      <c r="X226" s="325"/>
      <c r="Y226" s="325"/>
      <c r="Z226" s="325"/>
      <c r="AA226" s="325"/>
      <c r="AB226" s="325"/>
      <c r="AC226" s="325"/>
      <c r="AD226" s="325"/>
      <c r="AE226" s="325"/>
      <c r="AF226" s="325"/>
      <c r="AG226" s="325"/>
      <c r="AH226" s="291"/>
    </row>
    <row r="227" spans="2:34" ht="39.75" customHeight="1">
      <c r="B227" s="99"/>
      <c r="C227" s="395"/>
      <c r="D227" s="401"/>
      <c r="E227" s="356"/>
      <c r="F227" s="409"/>
      <c r="G227" s="326">
        <v>36</v>
      </c>
      <c r="H227" s="361" t="s">
        <v>344</v>
      </c>
      <c r="I227" s="362"/>
      <c r="J227" s="366" t="s">
        <v>345</v>
      </c>
      <c r="K227" s="266" t="s">
        <v>41</v>
      </c>
      <c r="L227" s="240" t="s">
        <v>346</v>
      </c>
      <c r="M227" s="337" t="s">
        <v>129</v>
      </c>
      <c r="N227" s="338">
        <v>81</v>
      </c>
      <c r="O227" s="339"/>
      <c r="P227" s="270"/>
      <c r="Q227" s="61"/>
      <c r="R227" s="61"/>
      <c r="S227" s="61"/>
      <c r="T227" s="290"/>
      <c r="U227" s="324"/>
      <c r="V227" s="324"/>
      <c r="W227" s="324"/>
      <c r="X227" s="324"/>
      <c r="Y227" s="324"/>
      <c r="Z227" s="324"/>
      <c r="AA227" s="324"/>
      <c r="AB227" s="324">
        <f>IF($N$227="","",$N$227)</f>
        <v>81</v>
      </c>
      <c r="AC227" s="324"/>
      <c r="AD227" s="324"/>
      <c r="AE227" s="324">
        <f>IF($N$227="","",$N$227)</f>
        <v>81</v>
      </c>
      <c r="AF227" s="324">
        <f>IF($N$227="","",$N$227)</f>
        <v>81</v>
      </c>
      <c r="AG227" s="324"/>
      <c r="AH227" s="291"/>
    </row>
    <row r="228" spans="2:34" ht="39.75" customHeight="1">
      <c r="B228" s="99"/>
      <c r="C228" s="395"/>
      <c r="D228" s="401"/>
      <c r="E228" s="356"/>
      <c r="F228" s="409"/>
      <c r="G228" s="327"/>
      <c r="H228" s="363"/>
      <c r="I228" s="362"/>
      <c r="J228" s="367"/>
      <c r="K228" s="266" t="s">
        <v>44</v>
      </c>
      <c r="L228" s="182" t="s">
        <v>347</v>
      </c>
      <c r="M228" s="327"/>
      <c r="N228" s="327"/>
      <c r="O228" s="340"/>
      <c r="P228" s="270"/>
      <c r="Q228" s="61"/>
      <c r="R228" s="61"/>
      <c r="S228" s="61"/>
      <c r="T228" s="290"/>
      <c r="U228" s="325"/>
      <c r="V228" s="325"/>
      <c r="W228" s="325"/>
      <c r="X228" s="325"/>
      <c r="Y228" s="325"/>
      <c r="Z228" s="325"/>
      <c r="AA228" s="325"/>
      <c r="AB228" s="325"/>
      <c r="AC228" s="325"/>
      <c r="AD228" s="325"/>
      <c r="AE228" s="325"/>
      <c r="AF228" s="325"/>
      <c r="AG228" s="325"/>
      <c r="AH228" s="291"/>
    </row>
    <row r="229" spans="2:34" ht="39.75" customHeight="1">
      <c r="B229" s="99"/>
      <c r="C229" s="395"/>
      <c r="D229" s="401"/>
      <c r="E229" s="356"/>
      <c r="F229" s="409"/>
      <c r="G229" s="327"/>
      <c r="H229" s="363"/>
      <c r="I229" s="362"/>
      <c r="J229" s="367"/>
      <c r="K229" s="266" t="s">
        <v>46</v>
      </c>
      <c r="L229" s="182" t="s">
        <v>348</v>
      </c>
      <c r="M229" s="327"/>
      <c r="N229" s="327"/>
      <c r="O229" s="340"/>
      <c r="P229" s="270"/>
      <c r="Q229" s="61"/>
      <c r="R229" s="61"/>
      <c r="S229" s="61"/>
      <c r="T229" s="290"/>
      <c r="U229" s="325"/>
      <c r="V229" s="325"/>
      <c r="W229" s="325"/>
      <c r="X229" s="325"/>
      <c r="Y229" s="325"/>
      <c r="Z229" s="325"/>
      <c r="AA229" s="325"/>
      <c r="AB229" s="325"/>
      <c r="AC229" s="325"/>
      <c r="AD229" s="325"/>
      <c r="AE229" s="325"/>
      <c r="AF229" s="325"/>
      <c r="AG229" s="325"/>
      <c r="AH229" s="291"/>
    </row>
    <row r="230" spans="2:34" ht="39.75" customHeight="1">
      <c r="B230" s="99"/>
      <c r="C230" s="395"/>
      <c r="D230" s="401"/>
      <c r="E230" s="356"/>
      <c r="F230" s="409"/>
      <c r="G230" s="327"/>
      <c r="H230" s="363"/>
      <c r="I230" s="362"/>
      <c r="J230" s="367"/>
      <c r="K230" s="266" t="s">
        <v>48</v>
      </c>
      <c r="L230" s="182" t="s">
        <v>349</v>
      </c>
      <c r="M230" s="327"/>
      <c r="N230" s="327"/>
      <c r="O230" s="340"/>
      <c r="P230" s="270"/>
      <c r="Q230" s="61"/>
      <c r="R230" s="61"/>
      <c r="S230" s="61"/>
      <c r="T230" s="290"/>
      <c r="U230" s="325"/>
      <c r="V230" s="325"/>
      <c r="W230" s="325"/>
      <c r="X230" s="325"/>
      <c r="Y230" s="325"/>
      <c r="Z230" s="325"/>
      <c r="AA230" s="325"/>
      <c r="AB230" s="325"/>
      <c r="AC230" s="325"/>
      <c r="AD230" s="325"/>
      <c r="AE230" s="325"/>
      <c r="AF230" s="325"/>
      <c r="AG230" s="325"/>
      <c r="AH230" s="291"/>
    </row>
    <row r="231" spans="2:34" ht="39.75" customHeight="1">
      <c r="B231" s="99"/>
      <c r="C231" s="395"/>
      <c r="D231" s="401"/>
      <c r="E231" s="356"/>
      <c r="F231" s="409"/>
      <c r="G231" s="327"/>
      <c r="H231" s="363"/>
      <c r="I231" s="362"/>
      <c r="J231" s="367"/>
      <c r="K231" s="266" t="s">
        <v>50</v>
      </c>
      <c r="L231" s="182" t="s">
        <v>350</v>
      </c>
      <c r="M231" s="327"/>
      <c r="N231" s="327"/>
      <c r="O231" s="340"/>
      <c r="P231" s="270"/>
      <c r="Q231" s="61"/>
      <c r="R231" s="61"/>
      <c r="S231" s="61"/>
      <c r="T231" s="290"/>
      <c r="U231" s="325"/>
      <c r="V231" s="325"/>
      <c r="W231" s="325"/>
      <c r="X231" s="325"/>
      <c r="Y231" s="325"/>
      <c r="Z231" s="325"/>
      <c r="AA231" s="325"/>
      <c r="AB231" s="325"/>
      <c r="AC231" s="325"/>
      <c r="AD231" s="325"/>
      <c r="AE231" s="325"/>
      <c r="AF231" s="325"/>
      <c r="AG231" s="325"/>
      <c r="AH231" s="291"/>
    </row>
    <row r="232" spans="2:34" ht="39.75" customHeight="1">
      <c r="B232" s="99"/>
      <c r="C232" s="395"/>
      <c r="D232" s="401"/>
      <c r="E232" s="356"/>
      <c r="F232" s="409"/>
      <c r="G232" s="326">
        <v>37</v>
      </c>
      <c r="H232" s="361" t="s">
        <v>351</v>
      </c>
      <c r="I232" s="362"/>
      <c r="J232" s="366" t="s">
        <v>352</v>
      </c>
      <c r="K232" s="266" t="s">
        <v>41</v>
      </c>
      <c r="L232" s="240" t="s">
        <v>353</v>
      </c>
      <c r="M232" s="337" t="s">
        <v>129</v>
      </c>
      <c r="N232" s="338">
        <v>100</v>
      </c>
      <c r="O232" s="339"/>
      <c r="P232" s="270"/>
      <c r="Q232" s="61"/>
      <c r="R232" s="61"/>
      <c r="S232" s="61"/>
      <c r="T232" s="290"/>
      <c r="U232" s="324"/>
      <c r="V232" s="324"/>
      <c r="W232" s="324">
        <f>IF($N$232="","",$N$232)</f>
        <v>100</v>
      </c>
      <c r="X232" s="324"/>
      <c r="Y232" s="324"/>
      <c r="Z232" s="324"/>
      <c r="AA232" s="324"/>
      <c r="AB232" s="324">
        <f>IF($N$232="","",$N$232)</f>
        <v>100</v>
      </c>
      <c r="AC232" s="324"/>
      <c r="AD232" s="324">
        <f>IF($N$232="","",$N$232)</f>
        <v>100</v>
      </c>
      <c r="AE232" s="324">
        <f>IF($N$232="","",$N$232)</f>
        <v>100</v>
      </c>
      <c r="AF232" s="324">
        <f>IF($N$232="","",$N$232)</f>
        <v>100</v>
      </c>
      <c r="AG232" s="324">
        <f>IF($N$232="","",$N$232)</f>
        <v>100</v>
      </c>
      <c r="AH232" s="291"/>
    </row>
    <row r="233" spans="2:34" ht="39.75" customHeight="1">
      <c r="B233" s="99"/>
      <c r="C233" s="395"/>
      <c r="D233" s="401"/>
      <c r="E233" s="356"/>
      <c r="F233" s="409"/>
      <c r="G233" s="327"/>
      <c r="H233" s="363"/>
      <c r="I233" s="362"/>
      <c r="J233" s="367"/>
      <c r="K233" s="266" t="s">
        <v>44</v>
      </c>
      <c r="L233" s="182" t="s">
        <v>354</v>
      </c>
      <c r="M233" s="327"/>
      <c r="N233" s="327"/>
      <c r="O233" s="340"/>
      <c r="P233" s="270"/>
      <c r="Q233" s="61"/>
      <c r="R233" s="61"/>
      <c r="S233" s="61"/>
      <c r="T233" s="290"/>
      <c r="U233" s="325"/>
      <c r="V233" s="325"/>
      <c r="W233" s="325"/>
      <c r="X233" s="325"/>
      <c r="Y233" s="325"/>
      <c r="Z233" s="325"/>
      <c r="AA233" s="325"/>
      <c r="AB233" s="325"/>
      <c r="AC233" s="325"/>
      <c r="AD233" s="325"/>
      <c r="AE233" s="325"/>
      <c r="AF233" s="325"/>
      <c r="AG233" s="325"/>
      <c r="AH233" s="291"/>
    </row>
    <row r="234" spans="2:34" ht="39.75" customHeight="1">
      <c r="B234" s="99"/>
      <c r="C234" s="395"/>
      <c r="D234" s="401"/>
      <c r="E234" s="356"/>
      <c r="F234" s="409"/>
      <c r="G234" s="327"/>
      <c r="H234" s="363"/>
      <c r="I234" s="362"/>
      <c r="J234" s="367"/>
      <c r="K234" s="266" t="s">
        <v>46</v>
      </c>
      <c r="L234" s="182" t="s">
        <v>355</v>
      </c>
      <c r="M234" s="327"/>
      <c r="N234" s="327"/>
      <c r="O234" s="340"/>
      <c r="P234" s="270"/>
      <c r="Q234" s="61"/>
      <c r="R234" s="61"/>
      <c r="S234" s="61"/>
      <c r="T234" s="290"/>
      <c r="U234" s="325"/>
      <c r="V234" s="325"/>
      <c r="W234" s="325"/>
      <c r="X234" s="325"/>
      <c r="Y234" s="325"/>
      <c r="Z234" s="325"/>
      <c r="AA234" s="325"/>
      <c r="AB234" s="325"/>
      <c r="AC234" s="325"/>
      <c r="AD234" s="325"/>
      <c r="AE234" s="325"/>
      <c r="AF234" s="325"/>
      <c r="AG234" s="325"/>
      <c r="AH234" s="291"/>
    </row>
    <row r="235" spans="2:34" ht="39.75" customHeight="1">
      <c r="B235" s="99"/>
      <c r="C235" s="395"/>
      <c r="D235" s="401"/>
      <c r="E235" s="356"/>
      <c r="F235" s="409"/>
      <c r="G235" s="327"/>
      <c r="H235" s="363"/>
      <c r="I235" s="362"/>
      <c r="J235" s="367"/>
      <c r="K235" s="266" t="s">
        <v>48</v>
      </c>
      <c r="L235" s="182" t="s">
        <v>356</v>
      </c>
      <c r="M235" s="327"/>
      <c r="N235" s="327"/>
      <c r="O235" s="340"/>
      <c r="P235" s="270"/>
      <c r="Q235" s="61"/>
      <c r="R235" s="61"/>
      <c r="S235" s="61"/>
      <c r="T235" s="290"/>
      <c r="U235" s="325"/>
      <c r="V235" s="325"/>
      <c r="W235" s="325"/>
      <c r="X235" s="325"/>
      <c r="Y235" s="325"/>
      <c r="Z235" s="325"/>
      <c r="AA235" s="325"/>
      <c r="AB235" s="325"/>
      <c r="AC235" s="325"/>
      <c r="AD235" s="325"/>
      <c r="AE235" s="325"/>
      <c r="AF235" s="325"/>
      <c r="AG235" s="325"/>
      <c r="AH235" s="291"/>
    </row>
    <row r="236" spans="2:34" ht="39.75" customHeight="1">
      <c r="B236" s="99"/>
      <c r="C236" s="395"/>
      <c r="D236" s="401"/>
      <c r="E236" s="356"/>
      <c r="F236" s="409"/>
      <c r="G236" s="327"/>
      <c r="H236" s="363"/>
      <c r="I236" s="362"/>
      <c r="J236" s="367"/>
      <c r="K236" s="266" t="s">
        <v>50</v>
      </c>
      <c r="L236" s="182" t="s">
        <v>357</v>
      </c>
      <c r="M236" s="327"/>
      <c r="N236" s="327"/>
      <c r="O236" s="340"/>
      <c r="P236" s="270"/>
      <c r="Q236" s="61"/>
      <c r="R236" s="61"/>
      <c r="S236" s="61"/>
      <c r="T236" s="290"/>
      <c r="U236" s="325"/>
      <c r="V236" s="325"/>
      <c r="W236" s="325"/>
      <c r="X236" s="325"/>
      <c r="Y236" s="325"/>
      <c r="Z236" s="325"/>
      <c r="AA236" s="325"/>
      <c r="AB236" s="325"/>
      <c r="AC236" s="325"/>
      <c r="AD236" s="325"/>
      <c r="AE236" s="325"/>
      <c r="AF236" s="325"/>
      <c r="AG236" s="325"/>
      <c r="AH236" s="291"/>
    </row>
    <row r="237" spans="2:34" ht="39.75" customHeight="1">
      <c r="B237" s="99"/>
      <c r="C237" s="395"/>
      <c r="D237" s="401"/>
      <c r="E237" s="356"/>
      <c r="F237" s="409"/>
      <c r="G237" s="326">
        <v>38</v>
      </c>
      <c r="H237" s="361" t="s">
        <v>358</v>
      </c>
      <c r="I237" s="362"/>
      <c r="J237" s="366" t="s">
        <v>359</v>
      </c>
      <c r="K237" s="266" t="s">
        <v>41</v>
      </c>
      <c r="L237" s="182" t="s">
        <v>360</v>
      </c>
      <c r="M237" s="337" t="s">
        <v>129</v>
      </c>
      <c r="N237" s="338">
        <v>20</v>
      </c>
      <c r="O237" s="339"/>
      <c r="P237" s="270"/>
      <c r="Q237" s="61"/>
      <c r="R237" s="61"/>
      <c r="S237" s="61"/>
      <c r="T237" s="290"/>
      <c r="U237" s="324"/>
      <c r="V237" s="324"/>
      <c r="W237" s="324">
        <f>IF($N$237="","",$N$237)</f>
        <v>20</v>
      </c>
      <c r="X237" s="324"/>
      <c r="Y237" s="324">
        <f>IF($N$237="","",$N$237)</f>
        <v>20</v>
      </c>
      <c r="Z237" s="324"/>
      <c r="AA237" s="324"/>
      <c r="AB237" s="324"/>
      <c r="AC237" s="324"/>
      <c r="AD237" s="324"/>
      <c r="AE237" s="324">
        <f>IF($N$237="","",$N$237)</f>
        <v>20</v>
      </c>
      <c r="AF237" s="324"/>
      <c r="AG237" s="324"/>
      <c r="AH237" s="291"/>
    </row>
    <row r="238" spans="2:34" ht="39.75" customHeight="1">
      <c r="B238" s="99"/>
      <c r="C238" s="395"/>
      <c r="D238" s="401"/>
      <c r="E238" s="356"/>
      <c r="F238" s="409"/>
      <c r="G238" s="327"/>
      <c r="H238" s="363"/>
      <c r="I238" s="362"/>
      <c r="J238" s="367"/>
      <c r="K238" s="266" t="s">
        <v>44</v>
      </c>
      <c r="L238" s="182" t="s">
        <v>361</v>
      </c>
      <c r="M238" s="327"/>
      <c r="N238" s="327"/>
      <c r="O238" s="340"/>
      <c r="P238" s="270"/>
      <c r="Q238" s="61"/>
      <c r="R238" s="61"/>
      <c r="S238" s="61"/>
      <c r="T238" s="290"/>
      <c r="U238" s="325"/>
      <c r="V238" s="325"/>
      <c r="W238" s="325"/>
      <c r="X238" s="325"/>
      <c r="Y238" s="325"/>
      <c r="Z238" s="325"/>
      <c r="AA238" s="325"/>
      <c r="AB238" s="325"/>
      <c r="AC238" s="325"/>
      <c r="AD238" s="325"/>
      <c r="AE238" s="325"/>
      <c r="AF238" s="325"/>
      <c r="AG238" s="325"/>
      <c r="AH238" s="291"/>
    </row>
    <row r="239" spans="2:34" ht="39.75" customHeight="1">
      <c r="B239" s="99"/>
      <c r="C239" s="395"/>
      <c r="D239" s="401"/>
      <c r="E239" s="356"/>
      <c r="F239" s="409"/>
      <c r="G239" s="327"/>
      <c r="H239" s="363"/>
      <c r="I239" s="362"/>
      <c r="J239" s="367"/>
      <c r="K239" s="266" t="s">
        <v>46</v>
      </c>
      <c r="L239" s="182" t="s">
        <v>362</v>
      </c>
      <c r="M239" s="327"/>
      <c r="N239" s="327"/>
      <c r="O239" s="340"/>
      <c r="P239" s="270"/>
      <c r="Q239" s="61"/>
      <c r="R239" s="61"/>
      <c r="S239" s="61"/>
      <c r="T239" s="290"/>
      <c r="U239" s="325"/>
      <c r="V239" s="325"/>
      <c r="W239" s="325"/>
      <c r="X239" s="325"/>
      <c r="Y239" s="325"/>
      <c r="Z239" s="325"/>
      <c r="AA239" s="325"/>
      <c r="AB239" s="325"/>
      <c r="AC239" s="325"/>
      <c r="AD239" s="325"/>
      <c r="AE239" s="325"/>
      <c r="AF239" s="325"/>
      <c r="AG239" s="325"/>
      <c r="AH239" s="291"/>
    </row>
    <row r="240" spans="2:34" ht="39.75" customHeight="1">
      <c r="B240" s="99"/>
      <c r="C240" s="395"/>
      <c r="D240" s="401"/>
      <c r="E240" s="356"/>
      <c r="F240" s="409"/>
      <c r="G240" s="327"/>
      <c r="H240" s="363"/>
      <c r="I240" s="362"/>
      <c r="J240" s="367"/>
      <c r="K240" s="266" t="s">
        <v>48</v>
      </c>
      <c r="L240" s="182" t="s">
        <v>363</v>
      </c>
      <c r="M240" s="327"/>
      <c r="N240" s="327"/>
      <c r="O240" s="340"/>
      <c r="P240" s="270"/>
      <c r="Q240" s="61"/>
      <c r="R240" s="61"/>
      <c r="S240" s="61"/>
      <c r="T240" s="290"/>
      <c r="U240" s="325"/>
      <c r="V240" s="325"/>
      <c r="W240" s="325"/>
      <c r="X240" s="325"/>
      <c r="Y240" s="325"/>
      <c r="Z240" s="325"/>
      <c r="AA240" s="325"/>
      <c r="AB240" s="325"/>
      <c r="AC240" s="325"/>
      <c r="AD240" s="325"/>
      <c r="AE240" s="325"/>
      <c r="AF240" s="325"/>
      <c r="AG240" s="325"/>
      <c r="AH240" s="291"/>
    </row>
    <row r="241" spans="2:34" ht="39.75" customHeight="1">
      <c r="B241" s="99"/>
      <c r="C241" s="395"/>
      <c r="D241" s="401"/>
      <c r="E241" s="356"/>
      <c r="F241" s="409"/>
      <c r="G241" s="327"/>
      <c r="H241" s="363"/>
      <c r="I241" s="362"/>
      <c r="J241" s="367"/>
      <c r="K241" s="266" t="s">
        <v>50</v>
      </c>
      <c r="L241" s="182" t="s">
        <v>364</v>
      </c>
      <c r="M241" s="327"/>
      <c r="N241" s="327"/>
      <c r="O241" s="340"/>
      <c r="P241" s="270"/>
      <c r="Q241" s="61"/>
      <c r="R241" s="61"/>
      <c r="S241" s="61"/>
      <c r="T241" s="290"/>
      <c r="U241" s="325"/>
      <c r="V241" s="325"/>
      <c r="W241" s="325"/>
      <c r="X241" s="325"/>
      <c r="Y241" s="325"/>
      <c r="Z241" s="325"/>
      <c r="AA241" s="325"/>
      <c r="AB241" s="325"/>
      <c r="AC241" s="325"/>
      <c r="AD241" s="325"/>
      <c r="AE241" s="325"/>
      <c r="AF241" s="325"/>
      <c r="AG241" s="325"/>
      <c r="AH241" s="291"/>
    </row>
    <row r="242" spans="2:34" ht="39.75" customHeight="1">
      <c r="B242" s="99"/>
      <c r="C242" s="395"/>
      <c r="D242" s="401"/>
      <c r="E242" s="356"/>
      <c r="F242" s="409"/>
      <c r="G242" s="326"/>
      <c r="H242" s="366" t="s">
        <v>365</v>
      </c>
      <c r="I242" s="361" t="s">
        <v>366</v>
      </c>
      <c r="J242" s="366" t="s">
        <v>81</v>
      </c>
      <c r="K242" s="266" t="s">
        <v>41</v>
      </c>
      <c r="L242" s="182" t="s">
        <v>367</v>
      </c>
      <c r="M242" s="337" t="s">
        <v>129</v>
      </c>
      <c r="N242" s="338">
        <v>20</v>
      </c>
      <c r="O242" s="339"/>
      <c r="P242" s="270"/>
      <c r="Q242" s="61"/>
      <c r="R242" s="61"/>
      <c r="S242" s="61"/>
      <c r="T242" s="290"/>
      <c r="U242" s="324"/>
      <c r="V242" s="324"/>
      <c r="W242" s="324"/>
      <c r="X242" s="324"/>
      <c r="Y242" s="324"/>
      <c r="Z242" s="324"/>
      <c r="AA242" s="324"/>
      <c r="AB242" s="324"/>
      <c r="AC242" s="324"/>
      <c r="AD242" s="324"/>
      <c r="AE242" s="324">
        <f>IF($N$242="","",$N$242)</f>
        <v>20</v>
      </c>
      <c r="AF242" s="324">
        <f>IF($N$242="","",$N$242)</f>
        <v>20</v>
      </c>
      <c r="AG242" s="324"/>
      <c r="AH242" s="291"/>
    </row>
    <row r="243" spans="2:34" ht="39.75" customHeight="1">
      <c r="B243" s="99"/>
      <c r="C243" s="395"/>
      <c r="D243" s="401"/>
      <c r="E243" s="356"/>
      <c r="F243" s="409"/>
      <c r="G243" s="327"/>
      <c r="H243" s="367"/>
      <c r="I243" s="363"/>
      <c r="J243" s="367"/>
      <c r="K243" s="266" t="s">
        <v>44</v>
      </c>
      <c r="L243" s="182" t="s">
        <v>368</v>
      </c>
      <c r="M243" s="327"/>
      <c r="N243" s="327"/>
      <c r="O243" s="340"/>
      <c r="P243" s="270"/>
      <c r="Q243" s="61"/>
      <c r="R243" s="61"/>
      <c r="S243" s="61"/>
      <c r="T243" s="290"/>
      <c r="U243" s="325"/>
      <c r="V243" s="325"/>
      <c r="W243" s="325"/>
      <c r="X243" s="325"/>
      <c r="Y243" s="325"/>
      <c r="Z243" s="325"/>
      <c r="AA243" s="325"/>
      <c r="AB243" s="325"/>
      <c r="AC243" s="325"/>
      <c r="AD243" s="325"/>
      <c r="AE243" s="325"/>
      <c r="AF243" s="325"/>
      <c r="AG243" s="325"/>
      <c r="AH243" s="291"/>
    </row>
    <row r="244" spans="2:34" ht="39.75" customHeight="1">
      <c r="B244" s="99"/>
      <c r="C244" s="395"/>
      <c r="D244" s="401"/>
      <c r="E244" s="356"/>
      <c r="F244" s="409"/>
      <c r="G244" s="327"/>
      <c r="H244" s="367"/>
      <c r="I244" s="363"/>
      <c r="J244" s="367"/>
      <c r="K244" s="266" t="s">
        <v>46</v>
      </c>
      <c r="L244" s="182" t="s">
        <v>369</v>
      </c>
      <c r="M244" s="327"/>
      <c r="N244" s="327"/>
      <c r="O244" s="340"/>
      <c r="P244" s="270"/>
      <c r="Q244" s="61"/>
      <c r="R244" s="61"/>
      <c r="S244" s="61"/>
      <c r="T244" s="290"/>
      <c r="U244" s="325"/>
      <c r="V244" s="325"/>
      <c r="W244" s="325"/>
      <c r="X244" s="325"/>
      <c r="Y244" s="325"/>
      <c r="Z244" s="325"/>
      <c r="AA244" s="325"/>
      <c r="AB244" s="325"/>
      <c r="AC244" s="325"/>
      <c r="AD244" s="325"/>
      <c r="AE244" s="325"/>
      <c r="AF244" s="325"/>
      <c r="AG244" s="325"/>
      <c r="AH244" s="291"/>
    </row>
    <row r="245" spans="2:34" ht="39.75" customHeight="1">
      <c r="B245" s="99"/>
      <c r="C245" s="395"/>
      <c r="D245" s="401"/>
      <c r="E245" s="356"/>
      <c r="F245" s="409"/>
      <c r="G245" s="327"/>
      <c r="H245" s="367"/>
      <c r="I245" s="363"/>
      <c r="J245" s="367"/>
      <c r="K245" s="266" t="s">
        <v>48</v>
      </c>
      <c r="L245" s="182" t="s">
        <v>370</v>
      </c>
      <c r="M245" s="327"/>
      <c r="N245" s="327"/>
      <c r="O245" s="340"/>
      <c r="P245" s="270"/>
      <c r="Q245" s="61"/>
      <c r="R245" s="61"/>
      <c r="S245" s="61"/>
      <c r="T245" s="290"/>
      <c r="U245" s="325"/>
      <c r="V245" s="325"/>
      <c r="W245" s="325"/>
      <c r="X245" s="325"/>
      <c r="Y245" s="325"/>
      <c r="Z245" s="325"/>
      <c r="AA245" s="325"/>
      <c r="AB245" s="325"/>
      <c r="AC245" s="325"/>
      <c r="AD245" s="325"/>
      <c r="AE245" s="325"/>
      <c r="AF245" s="325"/>
      <c r="AG245" s="325"/>
      <c r="AH245" s="291"/>
    </row>
    <row r="246" spans="2:34" ht="39.75" customHeight="1">
      <c r="B246" s="99"/>
      <c r="C246" s="395"/>
      <c r="D246" s="401"/>
      <c r="E246" s="356"/>
      <c r="F246" s="409"/>
      <c r="G246" s="327"/>
      <c r="H246" s="367"/>
      <c r="I246" s="363"/>
      <c r="J246" s="367"/>
      <c r="K246" s="266" t="s">
        <v>50</v>
      </c>
      <c r="L246" s="182" t="s">
        <v>371</v>
      </c>
      <c r="M246" s="327"/>
      <c r="N246" s="327"/>
      <c r="O246" s="340"/>
      <c r="P246" s="270"/>
      <c r="Q246" s="61"/>
      <c r="R246" s="61"/>
      <c r="S246" s="61"/>
      <c r="T246" s="290"/>
      <c r="U246" s="325"/>
      <c r="V246" s="325"/>
      <c r="W246" s="325"/>
      <c r="X246" s="325"/>
      <c r="Y246" s="325"/>
      <c r="Z246" s="325"/>
      <c r="AA246" s="325"/>
      <c r="AB246" s="325"/>
      <c r="AC246" s="325"/>
      <c r="AD246" s="325"/>
      <c r="AE246" s="325"/>
      <c r="AF246" s="325"/>
      <c r="AG246" s="325"/>
      <c r="AH246" s="291"/>
    </row>
    <row r="247" spans="2:34" ht="39.75" customHeight="1">
      <c r="B247" s="99"/>
      <c r="C247" s="395"/>
      <c r="D247" s="401"/>
      <c r="E247" s="356"/>
      <c r="F247" s="409"/>
      <c r="G247" s="326"/>
      <c r="H247" s="366" t="s">
        <v>372</v>
      </c>
      <c r="I247" s="361" t="s">
        <v>373</v>
      </c>
      <c r="J247" s="366" t="s">
        <v>81</v>
      </c>
      <c r="K247" s="266" t="s">
        <v>41</v>
      </c>
      <c r="L247" s="182" t="s">
        <v>367</v>
      </c>
      <c r="M247" s="337" t="s">
        <v>129</v>
      </c>
      <c r="N247" s="338">
        <v>40</v>
      </c>
      <c r="O247" s="339"/>
      <c r="P247" s="270"/>
      <c r="Q247" s="61"/>
      <c r="R247" s="61"/>
      <c r="S247" s="61"/>
      <c r="T247" s="290"/>
      <c r="U247" s="324"/>
      <c r="V247" s="324"/>
      <c r="W247" s="324"/>
      <c r="X247" s="324"/>
      <c r="Y247" s="324"/>
      <c r="Z247" s="324"/>
      <c r="AA247" s="324"/>
      <c r="AB247" s="324">
        <f>IF($N$247="","",$N$247)</f>
        <v>40</v>
      </c>
      <c r="AC247" s="324"/>
      <c r="AD247" s="324"/>
      <c r="AE247" s="324"/>
      <c r="AF247" s="324"/>
      <c r="AG247" s="324"/>
      <c r="AH247" s="291"/>
    </row>
    <row r="248" spans="2:34" ht="39.75" customHeight="1">
      <c r="B248" s="99"/>
      <c r="C248" s="395"/>
      <c r="D248" s="401"/>
      <c r="E248" s="356"/>
      <c r="F248" s="409"/>
      <c r="G248" s="327"/>
      <c r="H248" s="367"/>
      <c r="I248" s="363"/>
      <c r="J248" s="367"/>
      <c r="K248" s="266" t="s">
        <v>44</v>
      </c>
      <c r="L248" s="182" t="s">
        <v>374</v>
      </c>
      <c r="M248" s="327"/>
      <c r="N248" s="327"/>
      <c r="O248" s="340"/>
      <c r="P248" s="270"/>
      <c r="Q248" s="61"/>
      <c r="R248" s="61"/>
      <c r="S248" s="61"/>
      <c r="T248" s="290"/>
      <c r="U248" s="325"/>
      <c r="V248" s="325"/>
      <c r="W248" s="325"/>
      <c r="X248" s="325"/>
      <c r="Y248" s="325"/>
      <c r="Z248" s="325"/>
      <c r="AA248" s="325"/>
      <c r="AB248" s="325"/>
      <c r="AC248" s="325"/>
      <c r="AD248" s="325"/>
      <c r="AE248" s="325"/>
      <c r="AF248" s="325"/>
      <c r="AG248" s="325"/>
      <c r="AH248" s="291"/>
    </row>
    <row r="249" spans="2:34" ht="39.75" customHeight="1">
      <c r="B249" s="99"/>
      <c r="C249" s="395"/>
      <c r="D249" s="401"/>
      <c r="E249" s="356"/>
      <c r="F249" s="409"/>
      <c r="G249" s="327"/>
      <c r="H249" s="367"/>
      <c r="I249" s="363"/>
      <c r="J249" s="367"/>
      <c r="K249" s="266" t="s">
        <v>46</v>
      </c>
      <c r="L249" s="182" t="s">
        <v>375</v>
      </c>
      <c r="M249" s="327"/>
      <c r="N249" s="327"/>
      <c r="O249" s="340"/>
      <c r="P249" s="270"/>
      <c r="Q249" s="61"/>
      <c r="R249" s="61"/>
      <c r="S249" s="61"/>
      <c r="T249" s="290"/>
      <c r="U249" s="325"/>
      <c r="V249" s="325"/>
      <c r="W249" s="325"/>
      <c r="X249" s="325"/>
      <c r="Y249" s="325"/>
      <c r="Z249" s="325"/>
      <c r="AA249" s="325"/>
      <c r="AB249" s="325"/>
      <c r="AC249" s="325"/>
      <c r="AD249" s="325"/>
      <c r="AE249" s="325"/>
      <c r="AF249" s="325"/>
      <c r="AG249" s="325"/>
      <c r="AH249" s="291"/>
    </row>
    <row r="250" spans="2:34" ht="39.75" customHeight="1">
      <c r="B250" s="99"/>
      <c r="C250" s="395"/>
      <c r="D250" s="401"/>
      <c r="E250" s="356"/>
      <c r="F250" s="409"/>
      <c r="G250" s="327"/>
      <c r="H250" s="367"/>
      <c r="I250" s="363"/>
      <c r="J250" s="367"/>
      <c r="K250" s="266" t="s">
        <v>48</v>
      </c>
      <c r="L250" s="182" t="s">
        <v>376</v>
      </c>
      <c r="M250" s="327"/>
      <c r="N250" s="327"/>
      <c r="O250" s="340"/>
      <c r="P250" s="270"/>
      <c r="Q250" s="61"/>
      <c r="R250" s="61"/>
      <c r="S250" s="61"/>
      <c r="T250" s="290"/>
      <c r="U250" s="325"/>
      <c r="V250" s="325"/>
      <c r="W250" s="325"/>
      <c r="X250" s="325"/>
      <c r="Y250" s="325"/>
      <c r="Z250" s="325"/>
      <c r="AA250" s="325"/>
      <c r="AB250" s="325"/>
      <c r="AC250" s="325"/>
      <c r="AD250" s="325"/>
      <c r="AE250" s="325"/>
      <c r="AF250" s="325"/>
      <c r="AG250" s="325"/>
      <c r="AH250" s="291"/>
    </row>
    <row r="251" spans="2:34" ht="39.75" customHeight="1">
      <c r="B251" s="99"/>
      <c r="C251" s="395"/>
      <c r="D251" s="401"/>
      <c r="E251" s="356"/>
      <c r="F251" s="409"/>
      <c r="G251" s="327"/>
      <c r="H251" s="367"/>
      <c r="I251" s="363"/>
      <c r="J251" s="367"/>
      <c r="K251" s="266" t="s">
        <v>50</v>
      </c>
      <c r="L251" s="182" t="s">
        <v>377</v>
      </c>
      <c r="M251" s="327"/>
      <c r="N251" s="327"/>
      <c r="O251" s="340"/>
      <c r="P251" s="270"/>
      <c r="Q251" s="61"/>
      <c r="R251" s="61"/>
      <c r="S251" s="61"/>
      <c r="T251" s="290"/>
      <c r="U251" s="325"/>
      <c r="V251" s="325"/>
      <c r="W251" s="325"/>
      <c r="X251" s="325"/>
      <c r="Y251" s="325"/>
      <c r="Z251" s="325"/>
      <c r="AA251" s="325"/>
      <c r="AB251" s="325"/>
      <c r="AC251" s="325"/>
      <c r="AD251" s="325"/>
      <c r="AE251" s="325"/>
      <c r="AF251" s="325"/>
      <c r="AG251" s="325"/>
      <c r="AH251" s="291"/>
    </row>
    <row r="252" spans="2:34" ht="39.75" customHeight="1">
      <c r="B252" s="99"/>
      <c r="C252" s="395"/>
      <c r="D252" s="401"/>
      <c r="E252" s="356"/>
      <c r="F252" s="409"/>
      <c r="G252" s="326">
        <v>39</v>
      </c>
      <c r="H252" s="361" t="s">
        <v>378</v>
      </c>
      <c r="I252" s="362"/>
      <c r="J252" s="366" t="s">
        <v>379</v>
      </c>
      <c r="K252" s="266" t="s">
        <v>41</v>
      </c>
      <c r="L252" s="182" t="s">
        <v>380</v>
      </c>
      <c r="M252" s="337" t="s">
        <v>129</v>
      </c>
      <c r="N252" s="338">
        <v>100</v>
      </c>
      <c r="O252" s="339"/>
      <c r="P252" s="305"/>
      <c r="Q252" s="61"/>
      <c r="R252" s="61"/>
      <c r="S252" s="61"/>
      <c r="T252" s="290"/>
      <c r="U252" s="324"/>
      <c r="V252" s="324"/>
      <c r="W252" s="324"/>
      <c r="X252" s="324"/>
      <c r="Y252" s="324"/>
      <c r="Z252" s="324"/>
      <c r="AA252" s="324"/>
      <c r="AB252" s="324"/>
      <c r="AC252" s="324">
        <f>IF($N$252="","",$N$252)</f>
        <v>100</v>
      </c>
      <c r="AD252" s="324">
        <f>IF($N$252="","",$N$252)</f>
        <v>100</v>
      </c>
      <c r="AE252" s="324">
        <f>IF($N$252="","",$N$252)</f>
        <v>100</v>
      </c>
      <c r="AF252" s="324">
        <f>IF($N$252="","",$N$252)</f>
        <v>100</v>
      </c>
      <c r="AG252" s="324"/>
      <c r="AH252" s="291"/>
    </row>
    <row r="253" spans="2:34" ht="39.75" customHeight="1">
      <c r="B253" s="99"/>
      <c r="C253" s="395"/>
      <c r="D253" s="401"/>
      <c r="E253" s="327"/>
      <c r="F253" s="359"/>
      <c r="G253" s="327"/>
      <c r="H253" s="363"/>
      <c r="I253" s="362"/>
      <c r="J253" s="367"/>
      <c r="K253" s="266" t="s">
        <v>44</v>
      </c>
      <c r="L253" s="182" t="s">
        <v>381</v>
      </c>
      <c r="M253" s="327"/>
      <c r="N253" s="327"/>
      <c r="O253" s="340"/>
      <c r="P253" s="305"/>
      <c r="Q253" s="61"/>
      <c r="R253" s="61"/>
      <c r="S253" s="61"/>
      <c r="T253" s="290"/>
      <c r="U253" s="325"/>
      <c r="V253" s="325"/>
      <c r="W253" s="325"/>
      <c r="X253" s="325"/>
      <c r="Y253" s="325"/>
      <c r="Z253" s="325"/>
      <c r="AA253" s="325"/>
      <c r="AB253" s="325"/>
      <c r="AC253" s="325"/>
      <c r="AD253" s="325"/>
      <c r="AE253" s="325"/>
      <c r="AF253" s="325"/>
      <c r="AG253" s="325"/>
      <c r="AH253" s="291"/>
    </row>
    <row r="254" spans="2:34" ht="39.75" customHeight="1">
      <c r="B254" s="99"/>
      <c r="C254" s="395"/>
      <c r="D254" s="401"/>
      <c r="E254" s="327"/>
      <c r="F254" s="359"/>
      <c r="G254" s="327"/>
      <c r="H254" s="363"/>
      <c r="I254" s="362"/>
      <c r="J254" s="367"/>
      <c r="K254" s="266" t="s">
        <v>46</v>
      </c>
      <c r="L254" s="182" t="s">
        <v>382</v>
      </c>
      <c r="M254" s="327"/>
      <c r="N254" s="327"/>
      <c r="O254" s="340"/>
      <c r="P254" s="305"/>
      <c r="Q254" s="61"/>
      <c r="R254" s="61"/>
      <c r="S254" s="61"/>
      <c r="T254" s="290"/>
      <c r="U254" s="325"/>
      <c r="V254" s="325"/>
      <c r="W254" s="325"/>
      <c r="X254" s="325"/>
      <c r="Y254" s="325"/>
      <c r="Z254" s="325"/>
      <c r="AA254" s="325"/>
      <c r="AB254" s="325"/>
      <c r="AC254" s="325"/>
      <c r="AD254" s="325"/>
      <c r="AE254" s="325"/>
      <c r="AF254" s="325"/>
      <c r="AG254" s="325"/>
      <c r="AH254" s="291"/>
    </row>
    <row r="255" spans="2:34" ht="39.75" customHeight="1">
      <c r="B255" s="99"/>
      <c r="C255" s="395"/>
      <c r="D255" s="401"/>
      <c r="E255" s="327"/>
      <c r="F255" s="359"/>
      <c r="G255" s="327"/>
      <c r="H255" s="363"/>
      <c r="I255" s="362"/>
      <c r="J255" s="367"/>
      <c r="K255" s="266" t="s">
        <v>48</v>
      </c>
      <c r="L255" s="182" t="s">
        <v>383</v>
      </c>
      <c r="M255" s="327"/>
      <c r="N255" s="327"/>
      <c r="O255" s="340"/>
      <c r="P255" s="305"/>
      <c r="Q255" s="61"/>
      <c r="R255" s="61"/>
      <c r="S255" s="61"/>
      <c r="T255" s="290"/>
      <c r="U255" s="325"/>
      <c r="V255" s="325"/>
      <c r="W255" s="325"/>
      <c r="X255" s="325"/>
      <c r="Y255" s="325"/>
      <c r="Z255" s="325"/>
      <c r="AA255" s="325"/>
      <c r="AB255" s="325"/>
      <c r="AC255" s="325"/>
      <c r="AD255" s="325"/>
      <c r="AE255" s="325"/>
      <c r="AF255" s="325"/>
      <c r="AG255" s="325"/>
      <c r="AH255" s="291"/>
    </row>
    <row r="256" spans="2:34" ht="39.75" customHeight="1">
      <c r="B256" s="99"/>
      <c r="C256" s="395"/>
      <c r="D256" s="401"/>
      <c r="E256" s="327"/>
      <c r="F256" s="359"/>
      <c r="G256" s="327"/>
      <c r="H256" s="363"/>
      <c r="I256" s="362"/>
      <c r="J256" s="367"/>
      <c r="K256" s="266" t="s">
        <v>50</v>
      </c>
      <c r="L256" s="182" t="s">
        <v>384</v>
      </c>
      <c r="M256" s="327"/>
      <c r="N256" s="327"/>
      <c r="O256" s="340"/>
      <c r="P256" s="305"/>
      <c r="Q256" s="61"/>
      <c r="R256" s="61"/>
      <c r="S256" s="61"/>
      <c r="T256" s="290"/>
      <c r="U256" s="325"/>
      <c r="V256" s="325"/>
      <c r="W256" s="325"/>
      <c r="X256" s="325"/>
      <c r="Y256" s="325"/>
      <c r="Z256" s="325"/>
      <c r="AA256" s="325"/>
      <c r="AB256" s="325"/>
      <c r="AC256" s="325"/>
      <c r="AD256" s="325"/>
      <c r="AE256" s="325"/>
      <c r="AF256" s="325"/>
      <c r="AG256" s="325"/>
      <c r="AH256" s="291"/>
    </row>
    <row r="257" spans="2:34" ht="39.75" customHeight="1">
      <c r="B257" s="99"/>
      <c r="C257" s="395"/>
      <c r="D257" s="401"/>
      <c r="E257" s="356" t="s">
        <v>385</v>
      </c>
      <c r="F257" s="358">
        <f>IF(SUM(N257:N323)=0,"",AVERAGE(N257:N323))</f>
        <v>90.769230769230774</v>
      </c>
      <c r="G257" s="326">
        <v>40</v>
      </c>
      <c r="H257" s="361" t="s">
        <v>386</v>
      </c>
      <c r="I257" s="362"/>
      <c r="J257" s="366" t="s">
        <v>387</v>
      </c>
      <c r="K257" s="266" t="s">
        <v>41</v>
      </c>
      <c r="L257" s="182" t="s">
        <v>388</v>
      </c>
      <c r="M257" s="337" t="s">
        <v>129</v>
      </c>
      <c r="N257" s="338">
        <v>100</v>
      </c>
      <c r="O257" s="339"/>
      <c r="P257" s="270"/>
      <c r="Q257" s="61"/>
      <c r="R257" s="61"/>
      <c r="S257" s="61"/>
      <c r="T257" s="290"/>
      <c r="U257" s="324"/>
      <c r="V257" s="324"/>
      <c r="W257" s="324"/>
      <c r="X257" s="324"/>
      <c r="Y257" s="324"/>
      <c r="Z257" s="324"/>
      <c r="AA257" s="324"/>
      <c r="AB257" s="324">
        <f>IF($N$257="","",$N$257)</f>
        <v>100</v>
      </c>
      <c r="AC257" s="324"/>
      <c r="AD257" s="324"/>
      <c r="AE257" s="324"/>
      <c r="AF257" s="324"/>
      <c r="AG257" s="324"/>
      <c r="AH257" s="291"/>
    </row>
    <row r="258" spans="2:34" ht="39.75" customHeight="1">
      <c r="B258" s="99"/>
      <c r="C258" s="395"/>
      <c r="D258" s="401"/>
      <c r="E258" s="356"/>
      <c r="F258" s="358"/>
      <c r="G258" s="327"/>
      <c r="H258" s="363"/>
      <c r="I258" s="362"/>
      <c r="J258" s="367"/>
      <c r="K258" s="266" t="s">
        <v>44</v>
      </c>
      <c r="L258" s="182" t="s">
        <v>389</v>
      </c>
      <c r="M258" s="327"/>
      <c r="N258" s="327"/>
      <c r="O258" s="340"/>
      <c r="P258" s="270"/>
      <c r="Q258" s="61"/>
      <c r="R258" s="61"/>
      <c r="S258" s="61"/>
      <c r="T258" s="290"/>
      <c r="U258" s="325"/>
      <c r="V258" s="325"/>
      <c r="W258" s="325"/>
      <c r="X258" s="325"/>
      <c r="Y258" s="325"/>
      <c r="Z258" s="325"/>
      <c r="AA258" s="325"/>
      <c r="AB258" s="325"/>
      <c r="AC258" s="325"/>
      <c r="AD258" s="325"/>
      <c r="AE258" s="325"/>
      <c r="AF258" s="325"/>
      <c r="AG258" s="325"/>
      <c r="AH258" s="291"/>
    </row>
    <row r="259" spans="2:34" ht="39.75" customHeight="1">
      <c r="B259" s="99"/>
      <c r="C259" s="395"/>
      <c r="D259" s="401"/>
      <c r="E259" s="356"/>
      <c r="F259" s="358"/>
      <c r="G259" s="327"/>
      <c r="H259" s="363"/>
      <c r="I259" s="362"/>
      <c r="J259" s="367"/>
      <c r="K259" s="266" t="s">
        <v>46</v>
      </c>
      <c r="L259" s="182" t="s">
        <v>390</v>
      </c>
      <c r="M259" s="327"/>
      <c r="N259" s="327"/>
      <c r="O259" s="340"/>
      <c r="P259" s="270"/>
      <c r="Q259" s="61"/>
      <c r="R259" s="61"/>
      <c r="S259" s="61"/>
      <c r="T259" s="290"/>
      <c r="U259" s="325"/>
      <c r="V259" s="325"/>
      <c r="W259" s="325"/>
      <c r="X259" s="325"/>
      <c r="Y259" s="325"/>
      <c r="Z259" s="325"/>
      <c r="AA259" s="325"/>
      <c r="AB259" s="325"/>
      <c r="AC259" s="325"/>
      <c r="AD259" s="325"/>
      <c r="AE259" s="325"/>
      <c r="AF259" s="325"/>
      <c r="AG259" s="325"/>
      <c r="AH259" s="291"/>
    </row>
    <row r="260" spans="2:34" ht="39.75" customHeight="1">
      <c r="B260" s="99"/>
      <c r="C260" s="395"/>
      <c r="D260" s="401"/>
      <c r="E260" s="356"/>
      <c r="F260" s="358"/>
      <c r="G260" s="327"/>
      <c r="H260" s="363"/>
      <c r="I260" s="362"/>
      <c r="J260" s="367"/>
      <c r="K260" s="266" t="s">
        <v>48</v>
      </c>
      <c r="L260" s="182" t="s">
        <v>391</v>
      </c>
      <c r="M260" s="327"/>
      <c r="N260" s="327"/>
      <c r="O260" s="340"/>
      <c r="P260" s="270"/>
      <c r="Q260" s="61"/>
      <c r="R260" s="61"/>
      <c r="S260" s="61"/>
      <c r="T260" s="290"/>
      <c r="U260" s="325"/>
      <c r="V260" s="325"/>
      <c r="W260" s="325"/>
      <c r="X260" s="325"/>
      <c r="Y260" s="325"/>
      <c r="Z260" s="325"/>
      <c r="AA260" s="325"/>
      <c r="AB260" s="325"/>
      <c r="AC260" s="325"/>
      <c r="AD260" s="325"/>
      <c r="AE260" s="325"/>
      <c r="AF260" s="325"/>
      <c r="AG260" s="325"/>
      <c r="AH260" s="291"/>
    </row>
    <row r="261" spans="2:34" ht="48">
      <c r="B261" s="99"/>
      <c r="C261" s="395"/>
      <c r="D261" s="401"/>
      <c r="E261" s="356"/>
      <c r="F261" s="358"/>
      <c r="G261" s="327"/>
      <c r="H261" s="363"/>
      <c r="I261" s="362"/>
      <c r="J261" s="367"/>
      <c r="K261" s="266" t="s">
        <v>50</v>
      </c>
      <c r="L261" s="182" t="s">
        <v>392</v>
      </c>
      <c r="M261" s="327"/>
      <c r="N261" s="327"/>
      <c r="O261" s="340"/>
      <c r="P261" s="270"/>
      <c r="Q261" s="61"/>
      <c r="R261" s="61"/>
      <c r="S261" s="61"/>
      <c r="T261" s="290"/>
      <c r="U261" s="325"/>
      <c r="V261" s="325"/>
      <c r="W261" s="325"/>
      <c r="X261" s="325"/>
      <c r="Y261" s="325"/>
      <c r="Z261" s="325"/>
      <c r="AA261" s="325"/>
      <c r="AB261" s="325"/>
      <c r="AC261" s="325"/>
      <c r="AD261" s="325"/>
      <c r="AE261" s="325"/>
      <c r="AF261" s="325"/>
      <c r="AG261" s="325"/>
      <c r="AH261" s="291"/>
    </row>
    <row r="262" spans="2:34" ht="39.75" customHeight="1">
      <c r="B262" s="99"/>
      <c r="C262" s="395"/>
      <c r="D262" s="401"/>
      <c r="E262" s="356"/>
      <c r="F262" s="409"/>
      <c r="G262" s="326"/>
      <c r="H262" s="366" t="s">
        <v>393</v>
      </c>
      <c r="I262" s="361" t="s">
        <v>394</v>
      </c>
      <c r="J262" s="366" t="s">
        <v>395</v>
      </c>
      <c r="K262" s="266" t="s">
        <v>41</v>
      </c>
      <c r="L262" s="182" t="s">
        <v>396</v>
      </c>
      <c r="M262" s="337" t="s">
        <v>129</v>
      </c>
      <c r="N262" s="338">
        <v>100</v>
      </c>
      <c r="O262" s="339"/>
      <c r="P262" s="270"/>
      <c r="Q262" s="61"/>
      <c r="R262" s="61"/>
      <c r="S262" s="61"/>
      <c r="T262" s="290"/>
      <c r="U262" s="324"/>
      <c r="V262" s="324"/>
      <c r="W262" s="324"/>
      <c r="X262" s="324"/>
      <c r="Y262" s="324">
        <f>IF($N$262="","",$N$262)</f>
        <v>100</v>
      </c>
      <c r="Z262" s="324"/>
      <c r="AA262" s="324"/>
      <c r="AB262" s="324">
        <f>IF($N$262="","",$N$262)</f>
        <v>100</v>
      </c>
      <c r="AC262" s="324">
        <f>IF($N$262="","",$N$262)</f>
        <v>100</v>
      </c>
      <c r="AD262" s="324"/>
      <c r="AE262" s="324"/>
      <c r="AF262" s="324"/>
      <c r="AG262" s="324"/>
      <c r="AH262" s="291"/>
    </row>
    <row r="263" spans="2:34" ht="39.75" customHeight="1">
      <c r="B263" s="99"/>
      <c r="C263" s="395"/>
      <c r="D263" s="401"/>
      <c r="E263" s="356"/>
      <c r="F263" s="409"/>
      <c r="G263" s="327"/>
      <c r="H263" s="367"/>
      <c r="I263" s="363"/>
      <c r="J263" s="367"/>
      <c r="K263" s="266" t="s">
        <v>44</v>
      </c>
      <c r="L263" s="182" t="s">
        <v>397</v>
      </c>
      <c r="M263" s="327"/>
      <c r="N263" s="327"/>
      <c r="O263" s="340"/>
      <c r="P263" s="270"/>
      <c r="Q263" s="61"/>
      <c r="R263" s="61"/>
      <c r="S263" s="61"/>
      <c r="T263" s="290"/>
      <c r="U263" s="325"/>
      <c r="V263" s="325"/>
      <c r="W263" s="325"/>
      <c r="X263" s="325"/>
      <c r="Y263" s="325"/>
      <c r="Z263" s="325"/>
      <c r="AA263" s="325"/>
      <c r="AB263" s="325"/>
      <c r="AC263" s="325"/>
      <c r="AD263" s="325"/>
      <c r="AE263" s="325"/>
      <c r="AF263" s="325"/>
      <c r="AG263" s="325"/>
      <c r="AH263" s="291"/>
    </row>
    <row r="264" spans="2:34" ht="39.75" customHeight="1">
      <c r="B264" s="99"/>
      <c r="C264" s="395"/>
      <c r="D264" s="401"/>
      <c r="E264" s="356"/>
      <c r="F264" s="409"/>
      <c r="G264" s="327"/>
      <c r="H264" s="367"/>
      <c r="I264" s="363"/>
      <c r="J264" s="367"/>
      <c r="K264" s="266" t="s">
        <v>46</v>
      </c>
      <c r="L264" s="182" t="s">
        <v>398</v>
      </c>
      <c r="M264" s="327"/>
      <c r="N264" s="327"/>
      <c r="O264" s="340"/>
      <c r="P264" s="270"/>
      <c r="Q264" s="61"/>
      <c r="R264" s="61"/>
      <c r="S264" s="61"/>
      <c r="T264" s="290"/>
      <c r="U264" s="325"/>
      <c r="V264" s="325"/>
      <c r="W264" s="325"/>
      <c r="X264" s="325"/>
      <c r="Y264" s="325"/>
      <c r="Z264" s="325"/>
      <c r="AA264" s="325"/>
      <c r="AB264" s="325"/>
      <c r="AC264" s="325"/>
      <c r="AD264" s="325"/>
      <c r="AE264" s="325"/>
      <c r="AF264" s="325"/>
      <c r="AG264" s="325"/>
      <c r="AH264" s="291"/>
    </row>
    <row r="265" spans="2:34" ht="39.75" customHeight="1">
      <c r="B265" s="99"/>
      <c r="C265" s="395"/>
      <c r="D265" s="401"/>
      <c r="E265" s="356"/>
      <c r="F265" s="409"/>
      <c r="G265" s="327"/>
      <c r="H265" s="367"/>
      <c r="I265" s="363"/>
      <c r="J265" s="367"/>
      <c r="K265" s="266" t="s">
        <v>48</v>
      </c>
      <c r="L265" s="182" t="s">
        <v>399</v>
      </c>
      <c r="M265" s="327"/>
      <c r="N265" s="327"/>
      <c r="O265" s="340"/>
      <c r="P265" s="270"/>
      <c r="Q265" s="61"/>
      <c r="R265" s="61"/>
      <c r="S265" s="61"/>
      <c r="T265" s="290"/>
      <c r="U265" s="325"/>
      <c r="V265" s="325"/>
      <c r="W265" s="325"/>
      <c r="X265" s="325"/>
      <c r="Y265" s="325"/>
      <c r="Z265" s="325"/>
      <c r="AA265" s="325"/>
      <c r="AB265" s="325"/>
      <c r="AC265" s="325"/>
      <c r="AD265" s="325"/>
      <c r="AE265" s="325"/>
      <c r="AF265" s="325"/>
      <c r="AG265" s="325"/>
      <c r="AH265" s="291"/>
    </row>
    <row r="266" spans="2:34" ht="39.75" customHeight="1">
      <c r="B266" s="99"/>
      <c r="C266" s="395"/>
      <c r="D266" s="401"/>
      <c r="E266" s="356"/>
      <c r="F266" s="409"/>
      <c r="G266" s="327"/>
      <c r="H266" s="367"/>
      <c r="I266" s="363"/>
      <c r="J266" s="367"/>
      <c r="K266" s="266" t="s">
        <v>50</v>
      </c>
      <c r="L266" s="182" t="s">
        <v>400</v>
      </c>
      <c r="M266" s="327"/>
      <c r="N266" s="327"/>
      <c r="O266" s="340"/>
      <c r="P266" s="270"/>
      <c r="Q266" s="61"/>
      <c r="R266" s="61"/>
      <c r="S266" s="61"/>
      <c r="T266" s="290"/>
      <c r="U266" s="325"/>
      <c r="V266" s="325"/>
      <c r="W266" s="325"/>
      <c r="X266" s="325"/>
      <c r="Y266" s="325"/>
      <c r="Z266" s="325"/>
      <c r="AA266" s="325"/>
      <c r="AB266" s="325"/>
      <c r="AC266" s="325"/>
      <c r="AD266" s="325"/>
      <c r="AE266" s="325"/>
      <c r="AF266" s="325"/>
      <c r="AG266" s="325"/>
      <c r="AH266" s="291"/>
    </row>
    <row r="267" spans="2:34" ht="39.75" customHeight="1">
      <c r="B267" s="99"/>
      <c r="C267" s="395"/>
      <c r="D267" s="401"/>
      <c r="E267" s="356"/>
      <c r="F267" s="409"/>
      <c r="G267" s="326"/>
      <c r="H267" s="366" t="s">
        <v>401</v>
      </c>
      <c r="I267" s="361" t="s">
        <v>402</v>
      </c>
      <c r="J267" s="366" t="s">
        <v>395</v>
      </c>
      <c r="K267" s="266" t="s">
        <v>41</v>
      </c>
      <c r="L267" s="182" t="s">
        <v>403</v>
      </c>
      <c r="M267" s="337" t="s">
        <v>129</v>
      </c>
      <c r="N267" s="338">
        <v>100</v>
      </c>
      <c r="O267" s="339"/>
      <c r="P267" s="270"/>
      <c r="Q267" s="61"/>
      <c r="R267" s="61"/>
      <c r="S267" s="61"/>
      <c r="T267" s="290"/>
      <c r="U267" s="324"/>
      <c r="V267" s="324"/>
      <c r="W267" s="324"/>
      <c r="X267" s="324"/>
      <c r="Y267" s="324">
        <f>IF($N$267="","",$N$267)</f>
        <v>100</v>
      </c>
      <c r="Z267" s="324"/>
      <c r="AA267" s="324"/>
      <c r="AB267" s="324">
        <f>IF($N$267="","",$N$267)</f>
        <v>100</v>
      </c>
      <c r="AC267" s="324"/>
      <c r="AD267" s="324"/>
      <c r="AE267" s="324"/>
      <c r="AF267" s="324"/>
      <c r="AG267" s="324"/>
      <c r="AH267" s="291"/>
    </row>
    <row r="268" spans="2:34" ht="39.75" customHeight="1">
      <c r="B268" s="99"/>
      <c r="C268" s="395"/>
      <c r="D268" s="401"/>
      <c r="E268" s="356"/>
      <c r="F268" s="409"/>
      <c r="G268" s="327"/>
      <c r="H268" s="367"/>
      <c r="I268" s="363"/>
      <c r="J268" s="367"/>
      <c r="K268" s="266" t="s">
        <v>44</v>
      </c>
      <c r="L268" s="182" t="s">
        <v>404</v>
      </c>
      <c r="M268" s="327"/>
      <c r="N268" s="327"/>
      <c r="O268" s="340"/>
      <c r="P268" s="270"/>
      <c r="Q268" s="61"/>
      <c r="R268" s="61"/>
      <c r="S268" s="61"/>
      <c r="T268" s="290"/>
      <c r="U268" s="325"/>
      <c r="V268" s="325"/>
      <c r="W268" s="325"/>
      <c r="X268" s="325"/>
      <c r="Y268" s="325"/>
      <c r="Z268" s="325"/>
      <c r="AA268" s="325"/>
      <c r="AB268" s="325"/>
      <c r="AC268" s="325"/>
      <c r="AD268" s="325"/>
      <c r="AE268" s="325"/>
      <c r="AF268" s="325"/>
      <c r="AG268" s="325"/>
      <c r="AH268" s="291"/>
    </row>
    <row r="269" spans="2:34" ht="39.75" customHeight="1">
      <c r="B269" s="99"/>
      <c r="C269" s="395"/>
      <c r="D269" s="401"/>
      <c r="E269" s="356"/>
      <c r="F269" s="409"/>
      <c r="G269" s="327"/>
      <c r="H269" s="367"/>
      <c r="I269" s="363"/>
      <c r="J269" s="367"/>
      <c r="K269" s="266" t="s">
        <v>46</v>
      </c>
      <c r="L269" s="182" t="s">
        <v>405</v>
      </c>
      <c r="M269" s="327"/>
      <c r="N269" s="327"/>
      <c r="O269" s="340"/>
      <c r="P269" s="270"/>
      <c r="Q269" s="61"/>
      <c r="R269" s="61"/>
      <c r="S269" s="61"/>
      <c r="T269" s="290"/>
      <c r="U269" s="325"/>
      <c r="V269" s="325"/>
      <c r="W269" s="325"/>
      <c r="X269" s="325"/>
      <c r="Y269" s="325"/>
      <c r="Z269" s="325"/>
      <c r="AA269" s="325"/>
      <c r="AB269" s="325"/>
      <c r="AC269" s="325"/>
      <c r="AD269" s="325"/>
      <c r="AE269" s="325"/>
      <c r="AF269" s="325"/>
      <c r="AG269" s="325"/>
      <c r="AH269" s="291"/>
    </row>
    <row r="270" spans="2:34" ht="39.75" customHeight="1">
      <c r="B270" s="99"/>
      <c r="C270" s="395"/>
      <c r="D270" s="401"/>
      <c r="E270" s="356"/>
      <c r="F270" s="409"/>
      <c r="G270" s="327"/>
      <c r="H270" s="367"/>
      <c r="I270" s="363"/>
      <c r="J270" s="367"/>
      <c r="K270" s="266" t="s">
        <v>48</v>
      </c>
      <c r="L270" s="182" t="s">
        <v>406</v>
      </c>
      <c r="M270" s="327"/>
      <c r="N270" s="327"/>
      <c r="O270" s="340"/>
      <c r="P270" s="270"/>
      <c r="Q270" s="61"/>
      <c r="R270" s="61"/>
      <c r="S270" s="61"/>
      <c r="T270" s="290"/>
      <c r="U270" s="325"/>
      <c r="V270" s="325"/>
      <c r="W270" s="325"/>
      <c r="X270" s="325"/>
      <c r="Y270" s="325"/>
      <c r="Z270" s="325"/>
      <c r="AA270" s="325"/>
      <c r="AB270" s="325"/>
      <c r="AC270" s="325"/>
      <c r="AD270" s="325"/>
      <c r="AE270" s="325"/>
      <c r="AF270" s="325"/>
      <c r="AG270" s="325"/>
      <c r="AH270" s="291"/>
    </row>
    <row r="271" spans="2:34" ht="39.75" customHeight="1">
      <c r="B271" s="99"/>
      <c r="C271" s="395"/>
      <c r="D271" s="401"/>
      <c r="E271" s="356"/>
      <c r="F271" s="409"/>
      <c r="G271" s="327"/>
      <c r="H271" s="367"/>
      <c r="I271" s="363"/>
      <c r="J271" s="367"/>
      <c r="K271" s="266" t="s">
        <v>50</v>
      </c>
      <c r="L271" s="182" t="s">
        <v>407</v>
      </c>
      <c r="M271" s="327"/>
      <c r="N271" s="327"/>
      <c r="O271" s="340"/>
      <c r="P271" s="270"/>
      <c r="Q271" s="61"/>
      <c r="R271" s="61"/>
      <c r="S271" s="61"/>
      <c r="T271" s="290"/>
      <c r="U271" s="325"/>
      <c r="V271" s="325"/>
      <c r="W271" s="325"/>
      <c r="X271" s="325"/>
      <c r="Y271" s="325"/>
      <c r="Z271" s="325"/>
      <c r="AA271" s="325"/>
      <c r="AB271" s="325"/>
      <c r="AC271" s="325"/>
      <c r="AD271" s="325"/>
      <c r="AE271" s="325"/>
      <c r="AF271" s="325"/>
      <c r="AG271" s="325"/>
      <c r="AH271" s="291"/>
    </row>
    <row r="272" spans="2:34" ht="39.75" customHeight="1">
      <c r="B272" s="99"/>
      <c r="C272" s="395"/>
      <c r="D272" s="401"/>
      <c r="E272" s="356"/>
      <c r="F272" s="409"/>
      <c r="G272" s="326"/>
      <c r="H272" s="366" t="s">
        <v>408</v>
      </c>
      <c r="I272" s="361" t="s">
        <v>409</v>
      </c>
      <c r="J272" s="366" t="s">
        <v>395</v>
      </c>
      <c r="K272" s="266" t="s">
        <v>41</v>
      </c>
      <c r="L272" s="182" t="s">
        <v>410</v>
      </c>
      <c r="M272" s="337" t="s">
        <v>129</v>
      </c>
      <c r="N272" s="338">
        <v>80</v>
      </c>
      <c r="O272" s="339"/>
      <c r="P272" s="270"/>
      <c r="Q272" s="61"/>
      <c r="R272" s="61"/>
      <c r="S272" s="61"/>
      <c r="T272" s="290"/>
      <c r="U272" s="324"/>
      <c r="V272" s="324"/>
      <c r="W272" s="324"/>
      <c r="X272" s="324"/>
      <c r="Y272" s="324"/>
      <c r="Z272" s="324"/>
      <c r="AA272" s="324"/>
      <c r="AB272" s="324">
        <f>IF($N$272="","",$N$272)</f>
        <v>80</v>
      </c>
      <c r="AC272" s="324"/>
      <c r="AD272" s="324"/>
      <c r="AE272" s="324"/>
      <c r="AF272" s="324"/>
      <c r="AG272" s="324"/>
      <c r="AH272" s="291"/>
    </row>
    <row r="273" spans="2:34" ht="39.75" customHeight="1">
      <c r="B273" s="99"/>
      <c r="C273" s="395"/>
      <c r="D273" s="401"/>
      <c r="E273" s="356"/>
      <c r="F273" s="409"/>
      <c r="G273" s="327"/>
      <c r="H273" s="367"/>
      <c r="I273" s="363"/>
      <c r="J273" s="367"/>
      <c r="K273" s="266" t="s">
        <v>44</v>
      </c>
      <c r="L273" s="182" t="s">
        <v>411</v>
      </c>
      <c r="M273" s="327"/>
      <c r="N273" s="327"/>
      <c r="O273" s="340"/>
      <c r="P273" s="270"/>
      <c r="Q273" s="61"/>
      <c r="R273" s="61"/>
      <c r="S273" s="61"/>
      <c r="T273" s="290"/>
      <c r="U273" s="325"/>
      <c r="V273" s="325"/>
      <c r="W273" s="325"/>
      <c r="X273" s="325"/>
      <c r="Y273" s="325"/>
      <c r="Z273" s="325"/>
      <c r="AA273" s="325"/>
      <c r="AB273" s="325"/>
      <c r="AC273" s="325"/>
      <c r="AD273" s="325"/>
      <c r="AE273" s="325"/>
      <c r="AF273" s="325"/>
      <c r="AG273" s="325"/>
      <c r="AH273" s="291"/>
    </row>
    <row r="274" spans="2:34" ht="39.75" customHeight="1">
      <c r="B274" s="99"/>
      <c r="C274" s="395"/>
      <c r="D274" s="401"/>
      <c r="E274" s="356"/>
      <c r="F274" s="409"/>
      <c r="G274" s="327"/>
      <c r="H274" s="367"/>
      <c r="I274" s="363"/>
      <c r="J274" s="367"/>
      <c r="K274" s="266" t="s">
        <v>46</v>
      </c>
      <c r="L274" s="182" t="s">
        <v>412</v>
      </c>
      <c r="M274" s="327"/>
      <c r="N274" s="327"/>
      <c r="O274" s="340"/>
      <c r="P274" s="270"/>
      <c r="Q274" s="61"/>
      <c r="R274" s="61"/>
      <c r="S274" s="61"/>
      <c r="T274" s="290"/>
      <c r="U274" s="325"/>
      <c r="V274" s="325"/>
      <c r="W274" s="325"/>
      <c r="X274" s="325"/>
      <c r="Y274" s="325"/>
      <c r="Z274" s="325"/>
      <c r="AA274" s="325"/>
      <c r="AB274" s="325"/>
      <c r="AC274" s="325"/>
      <c r="AD274" s="325"/>
      <c r="AE274" s="325"/>
      <c r="AF274" s="325"/>
      <c r="AG274" s="325"/>
      <c r="AH274" s="291"/>
    </row>
    <row r="275" spans="2:34" ht="39.75" customHeight="1">
      <c r="B275" s="99"/>
      <c r="C275" s="395"/>
      <c r="D275" s="401"/>
      <c r="E275" s="356"/>
      <c r="F275" s="409"/>
      <c r="G275" s="327"/>
      <c r="H275" s="367"/>
      <c r="I275" s="363"/>
      <c r="J275" s="367"/>
      <c r="K275" s="266" t="s">
        <v>48</v>
      </c>
      <c r="L275" s="182" t="s">
        <v>413</v>
      </c>
      <c r="M275" s="327"/>
      <c r="N275" s="327"/>
      <c r="O275" s="340"/>
      <c r="P275" s="270"/>
      <c r="Q275" s="61"/>
      <c r="R275" s="61"/>
      <c r="S275" s="61"/>
      <c r="T275" s="290"/>
      <c r="U275" s="325"/>
      <c r="V275" s="325"/>
      <c r="W275" s="325"/>
      <c r="X275" s="325"/>
      <c r="Y275" s="325"/>
      <c r="Z275" s="325"/>
      <c r="AA275" s="325"/>
      <c r="AB275" s="325"/>
      <c r="AC275" s="325"/>
      <c r="AD275" s="325"/>
      <c r="AE275" s="325"/>
      <c r="AF275" s="325"/>
      <c r="AG275" s="325"/>
      <c r="AH275" s="291"/>
    </row>
    <row r="276" spans="2:34" ht="39.75" customHeight="1">
      <c r="B276" s="99"/>
      <c r="C276" s="395"/>
      <c r="D276" s="401"/>
      <c r="E276" s="356"/>
      <c r="F276" s="409"/>
      <c r="G276" s="327"/>
      <c r="H276" s="367"/>
      <c r="I276" s="363"/>
      <c r="J276" s="367"/>
      <c r="K276" s="266" t="s">
        <v>50</v>
      </c>
      <c r="L276" s="182" t="s">
        <v>414</v>
      </c>
      <c r="M276" s="327"/>
      <c r="N276" s="327"/>
      <c r="O276" s="340"/>
      <c r="P276" s="270"/>
      <c r="Q276" s="61"/>
      <c r="R276" s="61"/>
      <c r="S276" s="61"/>
      <c r="T276" s="290"/>
      <c r="U276" s="325"/>
      <c r="V276" s="325"/>
      <c r="W276" s="325"/>
      <c r="X276" s="325"/>
      <c r="Y276" s="325"/>
      <c r="Z276" s="325"/>
      <c r="AA276" s="325"/>
      <c r="AB276" s="325"/>
      <c r="AC276" s="325"/>
      <c r="AD276" s="325"/>
      <c r="AE276" s="325"/>
      <c r="AF276" s="325"/>
      <c r="AG276" s="325"/>
      <c r="AH276" s="291"/>
    </row>
    <row r="277" spans="2:34" ht="39.75" customHeight="1">
      <c r="B277" s="99"/>
      <c r="C277" s="395"/>
      <c r="D277" s="401"/>
      <c r="E277" s="356"/>
      <c r="F277" s="409"/>
      <c r="G277" s="266"/>
      <c r="H277" s="361" t="s">
        <v>415</v>
      </c>
      <c r="I277" s="379"/>
      <c r="J277" s="379"/>
      <c r="K277" s="306"/>
      <c r="L277" s="240"/>
      <c r="M277" s="169"/>
      <c r="N277" s="169"/>
      <c r="O277" s="307"/>
      <c r="P277" s="270"/>
      <c r="Q277" s="61"/>
      <c r="R277" s="61"/>
      <c r="S277" s="61"/>
      <c r="T277" s="290"/>
      <c r="U277" s="308"/>
      <c r="V277" s="195"/>
      <c r="W277" s="195"/>
      <c r="X277" s="195"/>
      <c r="Y277" s="195"/>
      <c r="Z277" s="195"/>
      <c r="AA277" s="195"/>
      <c r="AB277" s="195"/>
      <c r="AC277" s="195"/>
      <c r="AD277" s="195"/>
      <c r="AE277" s="195"/>
      <c r="AF277" s="195"/>
      <c r="AG277" s="195"/>
      <c r="AH277" s="291"/>
    </row>
    <row r="278" spans="2:34" ht="39.75" customHeight="1">
      <c r="B278" s="99"/>
      <c r="C278" s="395"/>
      <c r="D278" s="401"/>
      <c r="E278" s="356"/>
      <c r="F278" s="409"/>
      <c r="G278" s="326"/>
      <c r="H278" s="366" t="s">
        <v>416</v>
      </c>
      <c r="I278" s="361" t="s">
        <v>417</v>
      </c>
      <c r="J278" s="366" t="s">
        <v>418</v>
      </c>
      <c r="K278" s="266" t="s">
        <v>41</v>
      </c>
      <c r="L278" s="240" t="s">
        <v>419</v>
      </c>
      <c r="M278" s="337" t="s">
        <v>129</v>
      </c>
      <c r="N278" s="338">
        <v>100</v>
      </c>
      <c r="O278" s="339"/>
      <c r="P278" s="270"/>
      <c r="Q278" s="61"/>
      <c r="R278" s="61"/>
      <c r="S278" s="61"/>
      <c r="T278" s="290"/>
      <c r="U278" s="324"/>
      <c r="V278" s="324"/>
      <c r="W278" s="324"/>
      <c r="X278" s="324"/>
      <c r="Y278" s="324"/>
      <c r="Z278" s="324"/>
      <c r="AA278" s="324"/>
      <c r="AB278" s="324">
        <f>IF($N$278="","",$N$278)</f>
        <v>100</v>
      </c>
      <c r="AC278" s="324"/>
      <c r="AD278" s="324"/>
      <c r="AE278" s="324"/>
      <c r="AF278" s="324"/>
      <c r="AG278" s="324"/>
      <c r="AH278" s="291"/>
    </row>
    <row r="279" spans="2:34" ht="39.75" customHeight="1">
      <c r="B279" s="99"/>
      <c r="C279" s="395"/>
      <c r="D279" s="401"/>
      <c r="E279" s="356"/>
      <c r="F279" s="409"/>
      <c r="G279" s="327"/>
      <c r="H279" s="367"/>
      <c r="I279" s="363"/>
      <c r="J279" s="367"/>
      <c r="K279" s="266" t="s">
        <v>44</v>
      </c>
      <c r="L279" s="182" t="s">
        <v>420</v>
      </c>
      <c r="M279" s="327"/>
      <c r="N279" s="327"/>
      <c r="O279" s="340"/>
      <c r="P279" s="270"/>
      <c r="Q279" s="61"/>
      <c r="R279" s="61"/>
      <c r="S279" s="61"/>
      <c r="T279" s="290"/>
      <c r="U279" s="325"/>
      <c r="V279" s="325"/>
      <c r="W279" s="325"/>
      <c r="X279" s="325"/>
      <c r="Y279" s="325"/>
      <c r="Z279" s="325"/>
      <c r="AA279" s="325"/>
      <c r="AB279" s="325"/>
      <c r="AC279" s="325"/>
      <c r="AD279" s="325"/>
      <c r="AE279" s="325"/>
      <c r="AF279" s="325"/>
      <c r="AG279" s="325"/>
      <c r="AH279" s="291"/>
    </row>
    <row r="280" spans="2:34" ht="39.75" customHeight="1">
      <c r="B280" s="99"/>
      <c r="C280" s="395"/>
      <c r="D280" s="401"/>
      <c r="E280" s="356"/>
      <c r="F280" s="409"/>
      <c r="G280" s="327"/>
      <c r="H280" s="367"/>
      <c r="I280" s="363"/>
      <c r="J280" s="367"/>
      <c r="K280" s="266" t="s">
        <v>46</v>
      </c>
      <c r="L280" s="182" t="s">
        <v>421</v>
      </c>
      <c r="M280" s="327"/>
      <c r="N280" s="327"/>
      <c r="O280" s="340"/>
      <c r="P280" s="270"/>
      <c r="Q280" s="61"/>
      <c r="R280" s="61"/>
      <c r="S280" s="61"/>
      <c r="T280" s="290"/>
      <c r="U280" s="325"/>
      <c r="V280" s="325"/>
      <c r="W280" s="325"/>
      <c r="X280" s="325"/>
      <c r="Y280" s="325"/>
      <c r="Z280" s="325"/>
      <c r="AA280" s="325"/>
      <c r="AB280" s="325"/>
      <c r="AC280" s="325"/>
      <c r="AD280" s="325"/>
      <c r="AE280" s="325"/>
      <c r="AF280" s="325"/>
      <c r="AG280" s="325"/>
      <c r="AH280" s="291"/>
    </row>
    <row r="281" spans="2:34" ht="39.75" customHeight="1">
      <c r="B281" s="99"/>
      <c r="C281" s="395"/>
      <c r="D281" s="401"/>
      <c r="E281" s="356"/>
      <c r="F281" s="409"/>
      <c r="G281" s="327"/>
      <c r="H281" s="367"/>
      <c r="I281" s="363"/>
      <c r="J281" s="367"/>
      <c r="K281" s="266" t="s">
        <v>48</v>
      </c>
      <c r="L281" s="182" t="s">
        <v>422</v>
      </c>
      <c r="M281" s="327"/>
      <c r="N281" s="327"/>
      <c r="O281" s="340"/>
      <c r="P281" s="270"/>
      <c r="Q281" s="61"/>
      <c r="R281" s="61"/>
      <c r="S281" s="61"/>
      <c r="T281" s="290"/>
      <c r="U281" s="325"/>
      <c r="V281" s="325"/>
      <c r="W281" s="325"/>
      <c r="X281" s="325"/>
      <c r="Y281" s="325"/>
      <c r="Z281" s="325"/>
      <c r="AA281" s="325"/>
      <c r="AB281" s="325"/>
      <c r="AC281" s="325"/>
      <c r="AD281" s="325"/>
      <c r="AE281" s="325"/>
      <c r="AF281" s="325"/>
      <c r="AG281" s="325"/>
      <c r="AH281" s="291"/>
    </row>
    <row r="282" spans="2:34" ht="39.75" customHeight="1">
      <c r="B282" s="99"/>
      <c r="C282" s="395"/>
      <c r="D282" s="401"/>
      <c r="E282" s="356"/>
      <c r="F282" s="409"/>
      <c r="G282" s="327"/>
      <c r="H282" s="367"/>
      <c r="I282" s="363"/>
      <c r="J282" s="367"/>
      <c r="K282" s="266" t="s">
        <v>50</v>
      </c>
      <c r="L282" s="182" t="s">
        <v>423</v>
      </c>
      <c r="M282" s="327"/>
      <c r="N282" s="327"/>
      <c r="O282" s="340"/>
      <c r="P282" s="270"/>
      <c r="Q282" s="61"/>
      <c r="R282" s="61"/>
      <c r="S282" s="61"/>
      <c r="T282" s="290"/>
      <c r="U282" s="325"/>
      <c r="V282" s="325"/>
      <c r="W282" s="325"/>
      <c r="X282" s="325"/>
      <c r="Y282" s="325"/>
      <c r="Z282" s="325"/>
      <c r="AA282" s="325"/>
      <c r="AB282" s="325"/>
      <c r="AC282" s="325"/>
      <c r="AD282" s="325"/>
      <c r="AE282" s="325"/>
      <c r="AF282" s="325"/>
      <c r="AG282" s="325"/>
      <c r="AH282" s="291"/>
    </row>
    <row r="283" spans="2:34" ht="39.75" customHeight="1">
      <c r="B283" s="99"/>
      <c r="C283" s="395"/>
      <c r="D283" s="401"/>
      <c r="E283" s="356"/>
      <c r="F283" s="409"/>
      <c r="G283" s="326"/>
      <c r="H283" s="366" t="s">
        <v>424</v>
      </c>
      <c r="I283" s="361" t="s">
        <v>425</v>
      </c>
      <c r="J283" s="366" t="s">
        <v>418</v>
      </c>
      <c r="K283" s="266" t="s">
        <v>41</v>
      </c>
      <c r="L283" s="240" t="s">
        <v>419</v>
      </c>
      <c r="M283" s="337" t="s">
        <v>129</v>
      </c>
      <c r="N283" s="338">
        <v>100</v>
      </c>
      <c r="O283" s="339"/>
      <c r="P283" s="270"/>
      <c r="Q283" s="61"/>
      <c r="R283" s="61"/>
      <c r="S283" s="61"/>
      <c r="T283" s="290"/>
      <c r="U283" s="324"/>
      <c r="V283" s="324"/>
      <c r="W283" s="324"/>
      <c r="X283" s="324"/>
      <c r="Y283" s="324"/>
      <c r="Z283" s="324"/>
      <c r="AA283" s="324"/>
      <c r="AB283" s="324">
        <f>IF($N$283="","",$N$283)</f>
        <v>100</v>
      </c>
      <c r="AC283" s="324"/>
      <c r="AD283" s="324"/>
      <c r="AE283" s="324"/>
      <c r="AF283" s="324"/>
      <c r="AG283" s="324"/>
      <c r="AH283" s="291"/>
    </row>
    <row r="284" spans="2:34" ht="39.75" customHeight="1">
      <c r="B284" s="99"/>
      <c r="C284" s="395"/>
      <c r="D284" s="401"/>
      <c r="E284" s="356"/>
      <c r="F284" s="409"/>
      <c r="G284" s="327"/>
      <c r="H284" s="367"/>
      <c r="I284" s="363"/>
      <c r="J284" s="367"/>
      <c r="K284" s="266" t="s">
        <v>44</v>
      </c>
      <c r="L284" s="182" t="s">
        <v>420</v>
      </c>
      <c r="M284" s="327"/>
      <c r="N284" s="327"/>
      <c r="O284" s="340"/>
      <c r="P284" s="270"/>
      <c r="Q284" s="61"/>
      <c r="R284" s="61"/>
      <c r="S284" s="61"/>
      <c r="T284" s="290"/>
      <c r="U284" s="325"/>
      <c r="V284" s="325"/>
      <c r="W284" s="325"/>
      <c r="X284" s="325"/>
      <c r="Y284" s="325"/>
      <c r="Z284" s="325"/>
      <c r="AA284" s="325"/>
      <c r="AB284" s="325"/>
      <c r="AC284" s="325"/>
      <c r="AD284" s="325"/>
      <c r="AE284" s="325"/>
      <c r="AF284" s="325"/>
      <c r="AG284" s="325"/>
      <c r="AH284" s="291"/>
    </row>
    <row r="285" spans="2:34" ht="39.75" customHeight="1">
      <c r="B285" s="99"/>
      <c r="C285" s="395"/>
      <c r="D285" s="401"/>
      <c r="E285" s="356"/>
      <c r="F285" s="409"/>
      <c r="G285" s="327"/>
      <c r="H285" s="367"/>
      <c r="I285" s="363"/>
      <c r="J285" s="367"/>
      <c r="K285" s="266" t="s">
        <v>46</v>
      </c>
      <c r="L285" s="182" t="s">
        <v>421</v>
      </c>
      <c r="M285" s="327"/>
      <c r="N285" s="327"/>
      <c r="O285" s="340"/>
      <c r="P285" s="270"/>
      <c r="Q285" s="61"/>
      <c r="R285" s="61"/>
      <c r="S285" s="61"/>
      <c r="T285" s="290"/>
      <c r="U285" s="325"/>
      <c r="V285" s="325"/>
      <c r="W285" s="325"/>
      <c r="X285" s="325"/>
      <c r="Y285" s="325"/>
      <c r="Z285" s="325"/>
      <c r="AA285" s="325"/>
      <c r="AB285" s="325"/>
      <c r="AC285" s="325"/>
      <c r="AD285" s="325"/>
      <c r="AE285" s="325"/>
      <c r="AF285" s="325"/>
      <c r="AG285" s="325"/>
      <c r="AH285" s="291"/>
    </row>
    <row r="286" spans="2:34" ht="39.75" customHeight="1">
      <c r="B286" s="99"/>
      <c r="C286" s="395"/>
      <c r="D286" s="401"/>
      <c r="E286" s="356"/>
      <c r="F286" s="409"/>
      <c r="G286" s="327"/>
      <c r="H286" s="367"/>
      <c r="I286" s="363"/>
      <c r="J286" s="367"/>
      <c r="K286" s="266" t="s">
        <v>48</v>
      </c>
      <c r="L286" s="182" t="s">
        <v>422</v>
      </c>
      <c r="M286" s="327"/>
      <c r="N286" s="327"/>
      <c r="O286" s="340"/>
      <c r="P286" s="270"/>
      <c r="Q286" s="61"/>
      <c r="R286" s="61"/>
      <c r="S286" s="61"/>
      <c r="T286" s="290"/>
      <c r="U286" s="325"/>
      <c r="V286" s="325"/>
      <c r="W286" s="325"/>
      <c r="X286" s="325"/>
      <c r="Y286" s="325"/>
      <c r="Z286" s="325"/>
      <c r="AA286" s="325"/>
      <c r="AB286" s="325"/>
      <c r="AC286" s="325"/>
      <c r="AD286" s="325"/>
      <c r="AE286" s="325"/>
      <c r="AF286" s="325"/>
      <c r="AG286" s="325"/>
      <c r="AH286" s="291"/>
    </row>
    <row r="287" spans="2:34" ht="39.75" customHeight="1">
      <c r="B287" s="99"/>
      <c r="C287" s="395"/>
      <c r="D287" s="401"/>
      <c r="E287" s="356"/>
      <c r="F287" s="409"/>
      <c r="G287" s="327"/>
      <c r="H287" s="367"/>
      <c r="I287" s="363"/>
      <c r="J287" s="367"/>
      <c r="K287" s="266" t="s">
        <v>50</v>
      </c>
      <c r="L287" s="182" t="s">
        <v>423</v>
      </c>
      <c r="M287" s="327"/>
      <c r="N287" s="327"/>
      <c r="O287" s="340"/>
      <c r="P287" s="270"/>
      <c r="Q287" s="61"/>
      <c r="R287" s="61"/>
      <c r="S287" s="61"/>
      <c r="T287" s="290"/>
      <c r="U287" s="325"/>
      <c r="V287" s="325"/>
      <c r="W287" s="325"/>
      <c r="X287" s="325"/>
      <c r="Y287" s="325"/>
      <c r="Z287" s="325"/>
      <c r="AA287" s="325"/>
      <c r="AB287" s="325"/>
      <c r="AC287" s="325"/>
      <c r="AD287" s="325"/>
      <c r="AE287" s="325"/>
      <c r="AF287" s="325"/>
      <c r="AG287" s="325"/>
      <c r="AH287" s="291"/>
    </row>
    <row r="288" spans="2:34" ht="39.75" customHeight="1">
      <c r="B288" s="99"/>
      <c r="C288" s="395"/>
      <c r="D288" s="401"/>
      <c r="E288" s="356"/>
      <c r="F288" s="409"/>
      <c r="G288" s="326"/>
      <c r="H288" s="366" t="s">
        <v>426</v>
      </c>
      <c r="I288" s="361" t="s">
        <v>427</v>
      </c>
      <c r="J288" s="366" t="s">
        <v>418</v>
      </c>
      <c r="K288" s="266" t="s">
        <v>41</v>
      </c>
      <c r="L288" s="240" t="s">
        <v>419</v>
      </c>
      <c r="M288" s="337" t="s">
        <v>129</v>
      </c>
      <c r="N288" s="338">
        <v>100</v>
      </c>
      <c r="O288" s="339"/>
      <c r="P288" s="270"/>
      <c r="Q288" s="61"/>
      <c r="R288" s="61"/>
      <c r="S288" s="61"/>
      <c r="T288" s="290"/>
      <c r="U288" s="324"/>
      <c r="V288" s="324"/>
      <c r="W288" s="324"/>
      <c r="X288" s="324"/>
      <c r="Y288" s="324"/>
      <c r="Z288" s="324"/>
      <c r="AA288" s="324"/>
      <c r="AB288" s="324">
        <f>IF($N$288="","",$N$288)</f>
        <v>100</v>
      </c>
      <c r="AC288" s="324"/>
      <c r="AD288" s="324"/>
      <c r="AE288" s="324"/>
      <c r="AF288" s="324"/>
      <c r="AG288" s="324"/>
      <c r="AH288" s="291"/>
    </row>
    <row r="289" spans="2:34" ht="39.75" customHeight="1">
      <c r="B289" s="99"/>
      <c r="C289" s="395"/>
      <c r="D289" s="401"/>
      <c r="E289" s="356"/>
      <c r="F289" s="409"/>
      <c r="G289" s="327"/>
      <c r="H289" s="367"/>
      <c r="I289" s="363"/>
      <c r="J289" s="367"/>
      <c r="K289" s="266" t="s">
        <v>44</v>
      </c>
      <c r="L289" s="182" t="s">
        <v>420</v>
      </c>
      <c r="M289" s="327"/>
      <c r="N289" s="327"/>
      <c r="O289" s="340"/>
      <c r="P289" s="270"/>
      <c r="Q289" s="61"/>
      <c r="R289" s="61"/>
      <c r="S289" s="61"/>
      <c r="T289" s="290"/>
      <c r="U289" s="325"/>
      <c r="V289" s="325"/>
      <c r="W289" s="325"/>
      <c r="X289" s="325"/>
      <c r="Y289" s="325"/>
      <c r="Z289" s="325"/>
      <c r="AA289" s="325"/>
      <c r="AB289" s="325"/>
      <c r="AC289" s="325"/>
      <c r="AD289" s="325"/>
      <c r="AE289" s="325"/>
      <c r="AF289" s="325"/>
      <c r="AG289" s="325"/>
      <c r="AH289" s="291"/>
    </row>
    <row r="290" spans="2:34" ht="39.75" customHeight="1">
      <c r="B290" s="99"/>
      <c r="C290" s="395"/>
      <c r="D290" s="401"/>
      <c r="E290" s="356"/>
      <c r="F290" s="409"/>
      <c r="G290" s="327"/>
      <c r="H290" s="367"/>
      <c r="I290" s="363"/>
      <c r="J290" s="367"/>
      <c r="K290" s="266" t="s">
        <v>46</v>
      </c>
      <c r="L290" s="182" t="s">
        <v>421</v>
      </c>
      <c r="M290" s="327"/>
      <c r="N290" s="327"/>
      <c r="O290" s="340"/>
      <c r="P290" s="270"/>
      <c r="Q290" s="61"/>
      <c r="R290" s="61"/>
      <c r="S290" s="61"/>
      <c r="T290" s="290"/>
      <c r="U290" s="325"/>
      <c r="V290" s="325"/>
      <c r="W290" s="325"/>
      <c r="X290" s="325"/>
      <c r="Y290" s="325"/>
      <c r="Z290" s="325"/>
      <c r="AA290" s="325"/>
      <c r="AB290" s="325"/>
      <c r="AC290" s="325"/>
      <c r="AD290" s="325"/>
      <c r="AE290" s="325"/>
      <c r="AF290" s="325"/>
      <c r="AG290" s="325"/>
      <c r="AH290" s="291"/>
    </row>
    <row r="291" spans="2:34" ht="39.75" customHeight="1">
      <c r="B291" s="99"/>
      <c r="C291" s="395"/>
      <c r="D291" s="401"/>
      <c r="E291" s="356"/>
      <c r="F291" s="409"/>
      <c r="G291" s="327"/>
      <c r="H291" s="367"/>
      <c r="I291" s="363"/>
      <c r="J291" s="367"/>
      <c r="K291" s="266" t="s">
        <v>48</v>
      </c>
      <c r="L291" s="182" t="s">
        <v>422</v>
      </c>
      <c r="M291" s="327"/>
      <c r="N291" s="327"/>
      <c r="O291" s="340"/>
      <c r="P291" s="270"/>
      <c r="Q291" s="61"/>
      <c r="R291" s="61"/>
      <c r="S291" s="61"/>
      <c r="T291" s="290"/>
      <c r="U291" s="325"/>
      <c r="V291" s="325"/>
      <c r="W291" s="325"/>
      <c r="X291" s="325"/>
      <c r="Y291" s="325"/>
      <c r="Z291" s="325"/>
      <c r="AA291" s="325"/>
      <c r="AB291" s="325"/>
      <c r="AC291" s="325"/>
      <c r="AD291" s="325"/>
      <c r="AE291" s="325"/>
      <c r="AF291" s="325"/>
      <c r="AG291" s="325"/>
      <c r="AH291" s="291"/>
    </row>
    <row r="292" spans="2:34" ht="39.75" customHeight="1">
      <c r="B292" s="99"/>
      <c r="C292" s="395"/>
      <c r="D292" s="401"/>
      <c r="E292" s="356"/>
      <c r="F292" s="409"/>
      <c r="G292" s="327"/>
      <c r="H292" s="367"/>
      <c r="I292" s="363"/>
      <c r="J292" s="367"/>
      <c r="K292" s="266" t="s">
        <v>50</v>
      </c>
      <c r="L292" s="182" t="s">
        <v>423</v>
      </c>
      <c r="M292" s="327"/>
      <c r="N292" s="327"/>
      <c r="O292" s="340"/>
      <c r="P292" s="270"/>
      <c r="Q292" s="61"/>
      <c r="R292" s="61"/>
      <c r="S292" s="61"/>
      <c r="T292" s="290"/>
      <c r="U292" s="325"/>
      <c r="V292" s="325"/>
      <c r="W292" s="325"/>
      <c r="X292" s="325"/>
      <c r="Y292" s="325"/>
      <c r="Z292" s="325"/>
      <c r="AA292" s="325"/>
      <c r="AB292" s="325"/>
      <c r="AC292" s="325"/>
      <c r="AD292" s="325"/>
      <c r="AE292" s="325"/>
      <c r="AF292" s="325"/>
      <c r="AG292" s="325"/>
      <c r="AH292" s="291"/>
    </row>
    <row r="293" spans="2:34" ht="39.75" customHeight="1">
      <c r="B293" s="99"/>
      <c r="C293" s="395"/>
      <c r="D293" s="401"/>
      <c r="E293" s="356"/>
      <c r="F293" s="409"/>
      <c r="G293" s="326"/>
      <c r="H293" s="366" t="s">
        <v>428</v>
      </c>
      <c r="I293" s="361" t="s">
        <v>429</v>
      </c>
      <c r="J293" s="366" t="s">
        <v>418</v>
      </c>
      <c r="K293" s="266" t="s">
        <v>41</v>
      </c>
      <c r="L293" s="240" t="s">
        <v>419</v>
      </c>
      <c r="M293" s="337" t="s">
        <v>129</v>
      </c>
      <c r="N293" s="338">
        <v>100</v>
      </c>
      <c r="O293" s="339"/>
      <c r="P293" s="270"/>
      <c r="Q293" s="61"/>
      <c r="R293" s="61"/>
      <c r="S293" s="61"/>
      <c r="T293" s="290"/>
      <c r="U293" s="324"/>
      <c r="V293" s="324"/>
      <c r="W293" s="324"/>
      <c r="X293" s="324"/>
      <c r="Y293" s="324"/>
      <c r="Z293" s="324"/>
      <c r="AA293" s="324"/>
      <c r="AB293" s="324">
        <f>IF($N$293="","",$N$293)</f>
        <v>100</v>
      </c>
      <c r="AC293" s="324"/>
      <c r="AD293" s="324">
        <f>IF($N$293="","",$N$293)</f>
        <v>100</v>
      </c>
      <c r="AE293" s="324">
        <f>IF($N$293="","",$N$293)</f>
        <v>100</v>
      </c>
      <c r="AF293" s="324"/>
      <c r="AG293" s="324"/>
      <c r="AH293" s="291"/>
    </row>
    <row r="294" spans="2:34" ht="39.75" customHeight="1">
      <c r="B294" s="99"/>
      <c r="C294" s="395"/>
      <c r="D294" s="401"/>
      <c r="E294" s="356"/>
      <c r="F294" s="409"/>
      <c r="G294" s="327"/>
      <c r="H294" s="367"/>
      <c r="I294" s="363"/>
      <c r="J294" s="367"/>
      <c r="K294" s="266" t="s">
        <v>44</v>
      </c>
      <c r="L294" s="182" t="s">
        <v>420</v>
      </c>
      <c r="M294" s="327"/>
      <c r="N294" s="327"/>
      <c r="O294" s="340"/>
      <c r="P294" s="270"/>
      <c r="Q294" s="61"/>
      <c r="R294" s="61"/>
      <c r="S294" s="61"/>
      <c r="T294" s="290"/>
      <c r="U294" s="325"/>
      <c r="V294" s="325"/>
      <c r="W294" s="325"/>
      <c r="X294" s="325"/>
      <c r="Y294" s="325"/>
      <c r="Z294" s="325"/>
      <c r="AA294" s="325"/>
      <c r="AB294" s="325"/>
      <c r="AC294" s="325"/>
      <c r="AD294" s="325"/>
      <c r="AE294" s="325"/>
      <c r="AF294" s="325"/>
      <c r="AG294" s="325"/>
      <c r="AH294" s="291"/>
    </row>
    <row r="295" spans="2:34" ht="39.75" customHeight="1">
      <c r="B295" s="99"/>
      <c r="C295" s="395"/>
      <c r="D295" s="401"/>
      <c r="E295" s="356"/>
      <c r="F295" s="409"/>
      <c r="G295" s="327"/>
      <c r="H295" s="367"/>
      <c r="I295" s="363"/>
      <c r="J295" s="367"/>
      <c r="K295" s="266" t="s">
        <v>46</v>
      </c>
      <c r="L295" s="182" t="s">
        <v>421</v>
      </c>
      <c r="M295" s="327"/>
      <c r="N295" s="327"/>
      <c r="O295" s="340"/>
      <c r="P295" s="270"/>
      <c r="Q295" s="61"/>
      <c r="R295" s="61"/>
      <c r="S295" s="61"/>
      <c r="T295" s="290"/>
      <c r="U295" s="325"/>
      <c r="V295" s="325"/>
      <c r="W295" s="325"/>
      <c r="X295" s="325"/>
      <c r="Y295" s="325"/>
      <c r="Z295" s="325"/>
      <c r="AA295" s="325"/>
      <c r="AB295" s="325"/>
      <c r="AC295" s="325"/>
      <c r="AD295" s="325"/>
      <c r="AE295" s="325"/>
      <c r="AF295" s="325"/>
      <c r="AG295" s="325"/>
      <c r="AH295" s="291"/>
    </row>
    <row r="296" spans="2:34" ht="39.75" customHeight="1">
      <c r="B296" s="99"/>
      <c r="C296" s="395"/>
      <c r="D296" s="401"/>
      <c r="E296" s="356"/>
      <c r="F296" s="409"/>
      <c r="G296" s="327"/>
      <c r="H296" s="367"/>
      <c r="I296" s="363"/>
      <c r="J296" s="367"/>
      <c r="K296" s="266" t="s">
        <v>48</v>
      </c>
      <c r="L296" s="182" t="s">
        <v>422</v>
      </c>
      <c r="M296" s="327"/>
      <c r="N296" s="327"/>
      <c r="O296" s="340"/>
      <c r="P296" s="270"/>
      <c r="Q296" s="61"/>
      <c r="R296" s="61"/>
      <c r="S296" s="61"/>
      <c r="T296" s="290"/>
      <c r="U296" s="325"/>
      <c r="V296" s="325"/>
      <c r="W296" s="325"/>
      <c r="X296" s="325"/>
      <c r="Y296" s="325"/>
      <c r="Z296" s="325"/>
      <c r="AA296" s="325"/>
      <c r="AB296" s="325"/>
      <c r="AC296" s="325"/>
      <c r="AD296" s="325"/>
      <c r="AE296" s="325"/>
      <c r="AF296" s="325"/>
      <c r="AG296" s="325"/>
      <c r="AH296" s="291"/>
    </row>
    <row r="297" spans="2:34" ht="39.75" customHeight="1">
      <c r="B297" s="99"/>
      <c r="C297" s="395"/>
      <c r="D297" s="401"/>
      <c r="E297" s="356"/>
      <c r="F297" s="409"/>
      <c r="G297" s="327"/>
      <c r="H297" s="367"/>
      <c r="I297" s="363"/>
      <c r="J297" s="367"/>
      <c r="K297" s="266" t="s">
        <v>50</v>
      </c>
      <c r="L297" s="182" t="s">
        <v>423</v>
      </c>
      <c r="M297" s="327"/>
      <c r="N297" s="327"/>
      <c r="O297" s="340"/>
      <c r="P297" s="270"/>
      <c r="Q297" s="61"/>
      <c r="R297" s="61"/>
      <c r="S297" s="61"/>
      <c r="T297" s="290"/>
      <c r="U297" s="325"/>
      <c r="V297" s="325"/>
      <c r="W297" s="325"/>
      <c r="X297" s="325"/>
      <c r="Y297" s="325"/>
      <c r="Z297" s="325"/>
      <c r="AA297" s="325"/>
      <c r="AB297" s="325"/>
      <c r="AC297" s="325"/>
      <c r="AD297" s="325"/>
      <c r="AE297" s="325"/>
      <c r="AF297" s="325"/>
      <c r="AG297" s="325"/>
      <c r="AH297" s="291"/>
    </row>
    <row r="298" spans="2:34" ht="39.75" customHeight="1">
      <c r="B298" s="99"/>
      <c r="C298" s="395"/>
      <c r="D298" s="401"/>
      <c r="E298" s="356"/>
      <c r="F298" s="409"/>
      <c r="G298" s="266"/>
      <c r="H298" s="439" t="s">
        <v>430</v>
      </c>
      <c r="I298" s="440"/>
      <c r="J298" s="440"/>
      <c r="K298" s="440"/>
      <c r="L298" s="441"/>
      <c r="M298" s="309"/>
      <c r="N298" s="309"/>
      <c r="O298" s="310"/>
      <c r="P298" s="311"/>
      <c r="Q298" s="61"/>
      <c r="R298" s="61"/>
      <c r="S298" s="61"/>
      <c r="T298" s="290"/>
      <c r="U298" s="308"/>
      <c r="V298" s="195"/>
      <c r="W298" s="195"/>
      <c r="X298" s="195"/>
      <c r="Y298" s="195"/>
      <c r="Z298" s="195"/>
      <c r="AA298" s="195"/>
      <c r="AB298" s="195"/>
      <c r="AC298" s="195"/>
      <c r="AD298" s="195"/>
      <c r="AE298" s="195"/>
      <c r="AF298" s="195"/>
      <c r="AG298" s="195"/>
      <c r="AH298" s="291"/>
    </row>
    <row r="299" spans="2:34" ht="39.75" customHeight="1">
      <c r="B299" s="99"/>
      <c r="C299" s="395"/>
      <c r="D299" s="401"/>
      <c r="E299" s="356"/>
      <c r="F299" s="409"/>
      <c r="G299" s="326"/>
      <c r="H299" s="366" t="s">
        <v>431</v>
      </c>
      <c r="I299" s="361" t="s">
        <v>432</v>
      </c>
      <c r="J299" s="366" t="s">
        <v>81</v>
      </c>
      <c r="K299" s="266" t="s">
        <v>41</v>
      </c>
      <c r="L299" s="240" t="s">
        <v>433</v>
      </c>
      <c r="M299" s="337" t="s">
        <v>129</v>
      </c>
      <c r="N299" s="338">
        <v>80</v>
      </c>
      <c r="O299" s="339"/>
      <c r="P299" s="270"/>
      <c r="Q299" s="61"/>
      <c r="R299" s="61"/>
      <c r="S299" s="61"/>
      <c r="T299" s="290"/>
      <c r="U299" s="324"/>
      <c r="V299" s="324"/>
      <c r="W299" s="324"/>
      <c r="X299" s="324"/>
      <c r="Y299" s="324"/>
      <c r="Z299" s="324"/>
      <c r="AA299" s="324">
        <f>IF($N$299="","",$N$299)</f>
        <v>80</v>
      </c>
      <c r="AB299" s="324">
        <f>IF($N$299="","",$N$299)</f>
        <v>80</v>
      </c>
      <c r="AC299" s="324"/>
      <c r="AD299" s="324"/>
      <c r="AE299" s="324"/>
      <c r="AF299" s="324">
        <f>IF($N$299="","",$N$299)</f>
        <v>80</v>
      </c>
      <c r="AG299" s="324"/>
      <c r="AH299" s="291"/>
    </row>
    <row r="300" spans="2:34" ht="39.75" customHeight="1">
      <c r="B300" s="99"/>
      <c r="C300" s="395"/>
      <c r="D300" s="401"/>
      <c r="E300" s="356"/>
      <c r="F300" s="409"/>
      <c r="G300" s="327"/>
      <c r="H300" s="367"/>
      <c r="I300" s="363"/>
      <c r="J300" s="367"/>
      <c r="K300" s="266" t="s">
        <v>44</v>
      </c>
      <c r="L300" s="240" t="s">
        <v>434</v>
      </c>
      <c r="M300" s="327"/>
      <c r="N300" s="327"/>
      <c r="O300" s="340"/>
      <c r="P300" s="270"/>
      <c r="Q300" s="61"/>
      <c r="R300" s="61"/>
      <c r="S300" s="61"/>
      <c r="T300" s="290"/>
      <c r="U300" s="325"/>
      <c r="V300" s="325"/>
      <c r="W300" s="325"/>
      <c r="X300" s="325"/>
      <c r="Y300" s="325"/>
      <c r="Z300" s="325"/>
      <c r="AA300" s="325"/>
      <c r="AB300" s="325"/>
      <c r="AC300" s="325"/>
      <c r="AD300" s="325"/>
      <c r="AE300" s="325"/>
      <c r="AF300" s="325"/>
      <c r="AG300" s="325"/>
      <c r="AH300" s="291"/>
    </row>
    <row r="301" spans="2:34" ht="39.75" customHeight="1">
      <c r="B301" s="99"/>
      <c r="C301" s="395"/>
      <c r="D301" s="401"/>
      <c r="E301" s="356"/>
      <c r="F301" s="409"/>
      <c r="G301" s="327"/>
      <c r="H301" s="367"/>
      <c r="I301" s="363"/>
      <c r="J301" s="367"/>
      <c r="K301" s="266" t="s">
        <v>46</v>
      </c>
      <c r="L301" s="182" t="s">
        <v>435</v>
      </c>
      <c r="M301" s="327"/>
      <c r="N301" s="327"/>
      <c r="O301" s="340"/>
      <c r="P301" s="270"/>
      <c r="Q301" s="61"/>
      <c r="R301" s="61"/>
      <c r="S301" s="61"/>
      <c r="T301" s="290"/>
      <c r="U301" s="325"/>
      <c r="V301" s="325"/>
      <c r="W301" s="325"/>
      <c r="X301" s="325"/>
      <c r="Y301" s="325"/>
      <c r="Z301" s="325"/>
      <c r="AA301" s="325"/>
      <c r="AB301" s="325"/>
      <c r="AC301" s="325"/>
      <c r="AD301" s="325"/>
      <c r="AE301" s="325"/>
      <c r="AF301" s="325"/>
      <c r="AG301" s="325"/>
      <c r="AH301" s="291"/>
    </row>
    <row r="302" spans="2:34" ht="39.75" customHeight="1">
      <c r="B302" s="99"/>
      <c r="C302" s="395"/>
      <c r="D302" s="401"/>
      <c r="E302" s="356"/>
      <c r="F302" s="409"/>
      <c r="G302" s="327"/>
      <c r="H302" s="367"/>
      <c r="I302" s="363"/>
      <c r="J302" s="367"/>
      <c r="K302" s="266" t="s">
        <v>48</v>
      </c>
      <c r="L302" s="182" t="s">
        <v>436</v>
      </c>
      <c r="M302" s="327"/>
      <c r="N302" s="327"/>
      <c r="O302" s="340"/>
      <c r="P302" s="270"/>
      <c r="Q302" s="61"/>
      <c r="R302" s="61"/>
      <c r="S302" s="61"/>
      <c r="T302" s="290"/>
      <c r="U302" s="325"/>
      <c r="V302" s="325"/>
      <c r="W302" s="325"/>
      <c r="X302" s="325"/>
      <c r="Y302" s="325"/>
      <c r="Z302" s="325"/>
      <c r="AA302" s="325"/>
      <c r="AB302" s="325"/>
      <c r="AC302" s="325"/>
      <c r="AD302" s="325"/>
      <c r="AE302" s="325"/>
      <c r="AF302" s="325"/>
      <c r="AG302" s="325"/>
      <c r="AH302" s="291"/>
    </row>
    <row r="303" spans="2:34" ht="39.75" customHeight="1">
      <c r="B303" s="99"/>
      <c r="C303" s="395"/>
      <c r="D303" s="401"/>
      <c r="E303" s="356"/>
      <c r="F303" s="409"/>
      <c r="G303" s="327"/>
      <c r="H303" s="367"/>
      <c r="I303" s="363"/>
      <c r="J303" s="367"/>
      <c r="K303" s="266" t="s">
        <v>50</v>
      </c>
      <c r="L303" s="182" t="s">
        <v>437</v>
      </c>
      <c r="M303" s="327"/>
      <c r="N303" s="327"/>
      <c r="O303" s="340"/>
      <c r="P303" s="270"/>
      <c r="Q303" s="61"/>
      <c r="R303" s="61"/>
      <c r="S303" s="61"/>
      <c r="T303" s="290"/>
      <c r="U303" s="325"/>
      <c r="V303" s="325"/>
      <c r="W303" s="325"/>
      <c r="X303" s="325"/>
      <c r="Y303" s="325"/>
      <c r="Z303" s="325"/>
      <c r="AA303" s="325"/>
      <c r="AB303" s="325"/>
      <c r="AC303" s="325"/>
      <c r="AD303" s="325"/>
      <c r="AE303" s="325"/>
      <c r="AF303" s="325"/>
      <c r="AG303" s="325"/>
      <c r="AH303" s="291"/>
    </row>
    <row r="304" spans="2:34" ht="39.75" customHeight="1">
      <c r="B304" s="99"/>
      <c r="C304" s="395"/>
      <c r="D304" s="401"/>
      <c r="E304" s="356"/>
      <c r="F304" s="409"/>
      <c r="G304" s="326"/>
      <c r="H304" s="366" t="s">
        <v>438</v>
      </c>
      <c r="I304" s="361"/>
      <c r="J304" s="366" t="s">
        <v>81</v>
      </c>
      <c r="K304" s="266" t="s">
        <v>41</v>
      </c>
      <c r="L304" s="240" t="s">
        <v>433</v>
      </c>
      <c r="M304" s="337" t="s">
        <v>129</v>
      </c>
      <c r="N304" s="338">
        <v>80</v>
      </c>
      <c r="O304" s="339"/>
      <c r="P304" s="270"/>
      <c r="Q304" s="61"/>
      <c r="R304" s="61"/>
      <c r="S304" s="61"/>
      <c r="T304" s="290"/>
      <c r="U304" s="324"/>
      <c r="V304" s="324"/>
      <c r="W304" s="324"/>
      <c r="X304" s="324"/>
      <c r="Y304" s="324"/>
      <c r="Z304" s="324"/>
      <c r="AA304" s="324"/>
      <c r="AB304" s="324">
        <f>IF($N$304="","",$N$304)</f>
        <v>80</v>
      </c>
      <c r="AC304" s="324">
        <f>IF($N$304="","",$N$304)</f>
        <v>80</v>
      </c>
      <c r="AD304" s="324"/>
      <c r="AE304" s="324">
        <f>IF($N$304="","",$N$304)</f>
        <v>80</v>
      </c>
      <c r="AF304" s="324">
        <f>IF($N$304="","",$N$304)</f>
        <v>80</v>
      </c>
      <c r="AG304" s="324"/>
      <c r="AH304" s="291"/>
    </row>
    <row r="305" spans="2:34" ht="39.75" customHeight="1">
      <c r="B305" s="99"/>
      <c r="C305" s="395"/>
      <c r="D305" s="401"/>
      <c r="E305" s="356"/>
      <c r="F305" s="409"/>
      <c r="G305" s="327"/>
      <c r="H305" s="367"/>
      <c r="I305" s="363"/>
      <c r="J305" s="367"/>
      <c r="K305" s="266" t="s">
        <v>44</v>
      </c>
      <c r="L305" s="240" t="s">
        <v>434</v>
      </c>
      <c r="M305" s="327"/>
      <c r="N305" s="327"/>
      <c r="O305" s="340"/>
      <c r="P305" s="270"/>
      <c r="Q305" s="61"/>
      <c r="R305" s="61"/>
      <c r="S305" s="61"/>
      <c r="T305" s="290"/>
      <c r="U305" s="325"/>
      <c r="V305" s="325"/>
      <c r="W305" s="325"/>
      <c r="X305" s="325"/>
      <c r="Y305" s="325"/>
      <c r="Z305" s="325"/>
      <c r="AA305" s="325"/>
      <c r="AB305" s="325"/>
      <c r="AC305" s="325"/>
      <c r="AD305" s="325"/>
      <c r="AE305" s="325"/>
      <c r="AF305" s="325"/>
      <c r="AG305" s="325"/>
      <c r="AH305" s="291"/>
    </row>
    <row r="306" spans="2:34" ht="39.75" customHeight="1">
      <c r="B306" s="99"/>
      <c r="C306" s="395"/>
      <c r="D306" s="401"/>
      <c r="E306" s="356"/>
      <c r="F306" s="409"/>
      <c r="G306" s="327"/>
      <c r="H306" s="367"/>
      <c r="I306" s="363"/>
      <c r="J306" s="367"/>
      <c r="K306" s="266" t="s">
        <v>46</v>
      </c>
      <c r="L306" s="182" t="s">
        <v>439</v>
      </c>
      <c r="M306" s="327"/>
      <c r="N306" s="327"/>
      <c r="O306" s="340"/>
      <c r="P306" s="270"/>
      <c r="Q306" s="61"/>
      <c r="R306" s="61"/>
      <c r="S306" s="61"/>
      <c r="T306" s="290"/>
      <c r="U306" s="325"/>
      <c r="V306" s="325"/>
      <c r="W306" s="325"/>
      <c r="X306" s="325"/>
      <c r="Y306" s="325"/>
      <c r="Z306" s="325"/>
      <c r="AA306" s="325"/>
      <c r="AB306" s="325"/>
      <c r="AC306" s="325"/>
      <c r="AD306" s="325"/>
      <c r="AE306" s="325"/>
      <c r="AF306" s="325"/>
      <c r="AG306" s="325"/>
      <c r="AH306" s="291"/>
    </row>
    <row r="307" spans="2:34" ht="39.75" customHeight="1">
      <c r="B307" s="99"/>
      <c r="C307" s="395"/>
      <c r="D307" s="401"/>
      <c r="E307" s="356"/>
      <c r="F307" s="409"/>
      <c r="G307" s="327"/>
      <c r="H307" s="367"/>
      <c r="I307" s="363"/>
      <c r="J307" s="367"/>
      <c r="K307" s="266" t="s">
        <v>48</v>
      </c>
      <c r="L307" s="182" t="s">
        <v>440</v>
      </c>
      <c r="M307" s="327"/>
      <c r="N307" s="327"/>
      <c r="O307" s="340"/>
      <c r="P307" s="270"/>
      <c r="Q307" s="61"/>
      <c r="R307" s="61"/>
      <c r="S307" s="61"/>
      <c r="T307" s="290"/>
      <c r="U307" s="325"/>
      <c r="V307" s="325"/>
      <c r="W307" s="325"/>
      <c r="X307" s="325"/>
      <c r="Y307" s="325"/>
      <c r="Z307" s="325"/>
      <c r="AA307" s="325"/>
      <c r="AB307" s="325"/>
      <c r="AC307" s="325"/>
      <c r="AD307" s="325"/>
      <c r="AE307" s="325"/>
      <c r="AF307" s="325"/>
      <c r="AG307" s="325"/>
      <c r="AH307" s="291"/>
    </row>
    <row r="308" spans="2:34" ht="39.75" customHeight="1">
      <c r="B308" s="99"/>
      <c r="C308" s="395"/>
      <c r="D308" s="401"/>
      <c r="E308" s="356"/>
      <c r="F308" s="409"/>
      <c r="G308" s="327"/>
      <c r="H308" s="367"/>
      <c r="I308" s="363"/>
      <c r="J308" s="367"/>
      <c r="K308" s="266" t="s">
        <v>50</v>
      </c>
      <c r="L308" s="182" t="s">
        <v>441</v>
      </c>
      <c r="M308" s="327"/>
      <c r="N308" s="327"/>
      <c r="O308" s="340"/>
      <c r="P308" s="270"/>
      <c r="Q308" s="61"/>
      <c r="R308" s="61"/>
      <c r="S308" s="61"/>
      <c r="T308" s="290"/>
      <c r="U308" s="325"/>
      <c r="V308" s="325"/>
      <c r="W308" s="325"/>
      <c r="X308" s="325"/>
      <c r="Y308" s="325"/>
      <c r="Z308" s="325"/>
      <c r="AA308" s="325"/>
      <c r="AB308" s="325"/>
      <c r="AC308" s="325"/>
      <c r="AD308" s="325"/>
      <c r="AE308" s="325"/>
      <c r="AF308" s="325"/>
      <c r="AG308" s="325"/>
      <c r="AH308" s="291"/>
    </row>
    <row r="309" spans="2:34" ht="39.75" customHeight="1">
      <c r="B309" s="99"/>
      <c r="C309" s="395"/>
      <c r="D309" s="401"/>
      <c r="E309" s="356"/>
      <c r="F309" s="409"/>
      <c r="G309" s="326"/>
      <c r="H309" s="366" t="s">
        <v>442</v>
      </c>
      <c r="I309" s="361" t="s">
        <v>443</v>
      </c>
      <c r="J309" s="366" t="s">
        <v>81</v>
      </c>
      <c r="K309" s="266" t="s">
        <v>41</v>
      </c>
      <c r="L309" s="240" t="s">
        <v>433</v>
      </c>
      <c r="M309" s="337"/>
      <c r="N309" s="338">
        <v>80</v>
      </c>
      <c r="O309" s="339"/>
      <c r="P309" s="270"/>
      <c r="Q309" s="61"/>
      <c r="R309" s="61"/>
      <c r="S309" s="61"/>
      <c r="T309" s="290"/>
      <c r="U309" s="324"/>
      <c r="V309" s="324"/>
      <c r="W309" s="324"/>
      <c r="X309" s="324"/>
      <c r="Y309" s="324"/>
      <c r="Z309" s="324"/>
      <c r="AA309" s="324"/>
      <c r="AB309" s="324">
        <f>IF($N$309="","",$N$309)</f>
        <v>80</v>
      </c>
      <c r="AC309" s="324">
        <f>IF($N$309="","",$N$309)</f>
        <v>80</v>
      </c>
      <c r="AD309" s="324"/>
      <c r="AE309" s="324">
        <f>IF($N$309="","",$N$309)</f>
        <v>80</v>
      </c>
      <c r="AF309" s="324">
        <f>IF($N$309="","",$N$309)</f>
        <v>80</v>
      </c>
      <c r="AG309" s="324"/>
      <c r="AH309" s="291"/>
    </row>
    <row r="310" spans="2:34" ht="39.75" customHeight="1">
      <c r="B310" s="99"/>
      <c r="C310" s="395"/>
      <c r="D310" s="401"/>
      <c r="E310" s="356"/>
      <c r="F310" s="409"/>
      <c r="G310" s="327"/>
      <c r="H310" s="367"/>
      <c r="I310" s="363"/>
      <c r="J310" s="367"/>
      <c r="K310" s="266" t="s">
        <v>44</v>
      </c>
      <c r="L310" s="240" t="s">
        <v>434</v>
      </c>
      <c r="M310" s="327"/>
      <c r="N310" s="327"/>
      <c r="O310" s="340"/>
      <c r="P310" s="270"/>
      <c r="Q310" s="61"/>
      <c r="R310" s="61"/>
      <c r="S310" s="61"/>
      <c r="T310" s="290"/>
      <c r="U310" s="325"/>
      <c r="V310" s="325"/>
      <c r="W310" s="325"/>
      <c r="X310" s="325"/>
      <c r="Y310" s="325"/>
      <c r="Z310" s="325"/>
      <c r="AA310" s="325"/>
      <c r="AB310" s="325"/>
      <c r="AC310" s="325"/>
      <c r="AD310" s="325"/>
      <c r="AE310" s="325"/>
      <c r="AF310" s="325"/>
      <c r="AG310" s="325"/>
      <c r="AH310" s="291"/>
    </row>
    <row r="311" spans="2:34" ht="39.75" customHeight="1">
      <c r="B311" s="99"/>
      <c r="C311" s="395"/>
      <c r="D311" s="401"/>
      <c r="E311" s="356"/>
      <c r="F311" s="409"/>
      <c r="G311" s="327"/>
      <c r="H311" s="367"/>
      <c r="I311" s="363"/>
      <c r="J311" s="367"/>
      <c r="K311" s="266" t="s">
        <v>46</v>
      </c>
      <c r="L311" s="182" t="s">
        <v>444</v>
      </c>
      <c r="M311" s="327"/>
      <c r="N311" s="327"/>
      <c r="O311" s="340"/>
      <c r="P311" s="270"/>
      <c r="Q311" s="61"/>
      <c r="R311" s="61"/>
      <c r="S311" s="61"/>
      <c r="T311" s="290"/>
      <c r="U311" s="325"/>
      <c r="V311" s="325"/>
      <c r="W311" s="325"/>
      <c r="X311" s="325"/>
      <c r="Y311" s="325"/>
      <c r="Z311" s="325"/>
      <c r="AA311" s="325"/>
      <c r="AB311" s="325"/>
      <c r="AC311" s="325"/>
      <c r="AD311" s="325"/>
      <c r="AE311" s="325"/>
      <c r="AF311" s="325"/>
      <c r="AG311" s="325"/>
      <c r="AH311" s="291"/>
    </row>
    <row r="312" spans="2:34" ht="39.75" customHeight="1">
      <c r="B312" s="99"/>
      <c r="C312" s="395"/>
      <c r="D312" s="401"/>
      <c r="E312" s="356"/>
      <c r="F312" s="409"/>
      <c r="G312" s="327"/>
      <c r="H312" s="367"/>
      <c r="I312" s="363"/>
      <c r="J312" s="367"/>
      <c r="K312" s="266" t="s">
        <v>48</v>
      </c>
      <c r="L312" s="182" t="s">
        <v>445</v>
      </c>
      <c r="M312" s="327"/>
      <c r="N312" s="327"/>
      <c r="O312" s="340"/>
      <c r="P312" s="270"/>
      <c r="Q312" s="61"/>
      <c r="R312" s="61"/>
      <c r="S312" s="61"/>
      <c r="T312" s="290"/>
      <c r="U312" s="325"/>
      <c r="V312" s="325"/>
      <c r="W312" s="325"/>
      <c r="X312" s="325"/>
      <c r="Y312" s="325"/>
      <c r="Z312" s="325"/>
      <c r="AA312" s="325"/>
      <c r="AB312" s="325"/>
      <c r="AC312" s="325"/>
      <c r="AD312" s="325"/>
      <c r="AE312" s="325"/>
      <c r="AF312" s="325"/>
      <c r="AG312" s="325"/>
      <c r="AH312" s="291"/>
    </row>
    <row r="313" spans="2:34" ht="39.75" customHeight="1">
      <c r="B313" s="99"/>
      <c r="C313" s="395"/>
      <c r="D313" s="401"/>
      <c r="E313" s="356"/>
      <c r="F313" s="409"/>
      <c r="G313" s="327"/>
      <c r="H313" s="367"/>
      <c r="I313" s="363"/>
      <c r="J313" s="367"/>
      <c r="K313" s="266" t="s">
        <v>50</v>
      </c>
      <c r="L313" s="182" t="s">
        <v>446</v>
      </c>
      <c r="M313" s="327"/>
      <c r="N313" s="327"/>
      <c r="O313" s="340"/>
      <c r="P313" s="270"/>
      <c r="Q313" s="61"/>
      <c r="R313" s="61"/>
      <c r="S313" s="61"/>
      <c r="T313" s="290"/>
      <c r="U313" s="325"/>
      <c r="V313" s="325"/>
      <c r="W313" s="325"/>
      <c r="X313" s="325"/>
      <c r="Y313" s="325"/>
      <c r="Z313" s="325"/>
      <c r="AA313" s="325"/>
      <c r="AB313" s="325"/>
      <c r="AC313" s="325"/>
      <c r="AD313" s="325"/>
      <c r="AE313" s="325"/>
      <c r="AF313" s="325"/>
      <c r="AG313" s="325"/>
      <c r="AH313" s="291"/>
    </row>
    <row r="314" spans="2:34" ht="39.75" customHeight="1">
      <c r="B314" s="99"/>
      <c r="C314" s="395"/>
      <c r="D314" s="401"/>
      <c r="E314" s="356"/>
      <c r="F314" s="409"/>
      <c r="G314" s="326"/>
      <c r="H314" s="366" t="s">
        <v>447</v>
      </c>
      <c r="I314" s="361" t="s">
        <v>448</v>
      </c>
      <c r="J314" s="366" t="s">
        <v>81</v>
      </c>
      <c r="K314" s="266" t="s">
        <v>41</v>
      </c>
      <c r="L314" s="240" t="s">
        <v>449</v>
      </c>
      <c r="M314" s="337"/>
      <c r="N314" s="338">
        <v>80</v>
      </c>
      <c r="O314" s="339"/>
      <c r="P314" s="270"/>
      <c r="Q314" s="61"/>
      <c r="R314" s="61"/>
      <c r="S314" s="61"/>
      <c r="T314" s="290"/>
      <c r="U314" s="324"/>
      <c r="V314" s="324"/>
      <c r="W314" s="324"/>
      <c r="X314" s="324"/>
      <c r="Y314" s="324"/>
      <c r="Z314" s="324"/>
      <c r="AA314" s="324"/>
      <c r="AB314" s="324">
        <f>IF($N$314="","",$N$314)</f>
        <v>80</v>
      </c>
      <c r="AC314" s="324"/>
      <c r="AD314" s="324"/>
      <c r="AE314" s="324">
        <f>IF($N$314="","",$N$314)</f>
        <v>80</v>
      </c>
      <c r="AF314" s="324"/>
      <c r="AG314" s="324"/>
      <c r="AH314" s="291"/>
    </row>
    <row r="315" spans="2:34" ht="39.75" customHeight="1">
      <c r="B315" s="99"/>
      <c r="C315" s="395"/>
      <c r="D315" s="401"/>
      <c r="E315" s="356"/>
      <c r="F315" s="409"/>
      <c r="G315" s="327"/>
      <c r="H315" s="367"/>
      <c r="I315" s="363"/>
      <c r="J315" s="367"/>
      <c r="K315" s="266" t="s">
        <v>44</v>
      </c>
      <c r="L315" s="182" t="s">
        <v>450</v>
      </c>
      <c r="M315" s="327"/>
      <c r="N315" s="327"/>
      <c r="O315" s="340"/>
      <c r="P315" s="270"/>
      <c r="Q315" s="61"/>
      <c r="R315" s="61"/>
      <c r="S315" s="61"/>
      <c r="T315" s="290"/>
      <c r="U315" s="325"/>
      <c r="V315" s="325"/>
      <c r="W315" s="325"/>
      <c r="X315" s="325"/>
      <c r="Y315" s="325"/>
      <c r="Z315" s="325"/>
      <c r="AA315" s="325"/>
      <c r="AB315" s="325"/>
      <c r="AC315" s="325"/>
      <c r="AD315" s="325"/>
      <c r="AE315" s="325"/>
      <c r="AF315" s="325"/>
      <c r="AG315" s="325"/>
      <c r="AH315" s="291"/>
    </row>
    <row r="316" spans="2:34" ht="39.75" customHeight="1">
      <c r="B316" s="99"/>
      <c r="C316" s="395"/>
      <c r="D316" s="401"/>
      <c r="E316" s="356"/>
      <c r="F316" s="409"/>
      <c r="G316" s="327"/>
      <c r="H316" s="367"/>
      <c r="I316" s="363"/>
      <c r="J316" s="367"/>
      <c r="K316" s="266" t="s">
        <v>46</v>
      </c>
      <c r="L316" s="182" t="s">
        <v>451</v>
      </c>
      <c r="M316" s="327"/>
      <c r="N316" s="327"/>
      <c r="O316" s="340"/>
      <c r="P316" s="270"/>
      <c r="Q316" s="61"/>
      <c r="R316" s="61"/>
      <c r="S316" s="61"/>
      <c r="T316" s="290"/>
      <c r="U316" s="325"/>
      <c r="V316" s="325"/>
      <c r="W316" s="325"/>
      <c r="X316" s="325"/>
      <c r="Y316" s="325"/>
      <c r="Z316" s="325"/>
      <c r="AA316" s="325"/>
      <c r="AB316" s="325"/>
      <c r="AC316" s="325"/>
      <c r="AD316" s="325"/>
      <c r="AE316" s="325"/>
      <c r="AF316" s="325"/>
      <c r="AG316" s="325"/>
      <c r="AH316" s="291"/>
    </row>
    <row r="317" spans="2:34" ht="39.75" customHeight="1">
      <c r="B317" s="99"/>
      <c r="C317" s="395"/>
      <c r="D317" s="401"/>
      <c r="E317" s="356"/>
      <c r="F317" s="409"/>
      <c r="G317" s="327"/>
      <c r="H317" s="367"/>
      <c r="I317" s="363"/>
      <c r="J317" s="367"/>
      <c r="K317" s="266" t="s">
        <v>48</v>
      </c>
      <c r="L317" s="182" t="s">
        <v>452</v>
      </c>
      <c r="M317" s="327"/>
      <c r="N317" s="327"/>
      <c r="O317" s="340"/>
      <c r="P317" s="270"/>
      <c r="Q317" s="61"/>
      <c r="R317" s="61"/>
      <c r="S317" s="61"/>
      <c r="T317" s="290"/>
      <c r="U317" s="325"/>
      <c r="V317" s="325"/>
      <c r="W317" s="325"/>
      <c r="X317" s="325"/>
      <c r="Y317" s="325"/>
      <c r="Z317" s="325"/>
      <c r="AA317" s="325"/>
      <c r="AB317" s="325"/>
      <c r="AC317" s="325"/>
      <c r="AD317" s="325"/>
      <c r="AE317" s="325"/>
      <c r="AF317" s="325"/>
      <c r="AG317" s="325"/>
      <c r="AH317" s="291"/>
    </row>
    <row r="318" spans="2:34" ht="39.75" customHeight="1">
      <c r="B318" s="99"/>
      <c r="C318" s="395"/>
      <c r="D318" s="401"/>
      <c r="E318" s="356"/>
      <c r="F318" s="409"/>
      <c r="G318" s="327"/>
      <c r="H318" s="367"/>
      <c r="I318" s="363"/>
      <c r="J318" s="367"/>
      <c r="K318" s="266" t="s">
        <v>50</v>
      </c>
      <c r="L318" s="182" t="s">
        <v>453</v>
      </c>
      <c r="M318" s="327"/>
      <c r="N318" s="327"/>
      <c r="O318" s="340"/>
      <c r="P318" s="270"/>
      <c r="Q318" s="61"/>
      <c r="R318" s="61"/>
      <c r="S318" s="61"/>
      <c r="T318" s="290"/>
      <c r="U318" s="325"/>
      <c r="V318" s="325"/>
      <c r="W318" s="325"/>
      <c r="X318" s="325"/>
      <c r="Y318" s="325"/>
      <c r="Z318" s="325"/>
      <c r="AA318" s="325"/>
      <c r="AB318" s="325"/>
      <c r="AC318" s="325"/>
      <c r="AD318" s="325"/>
      <c r="AE318" s="325"/>
      <c r="AF318" s="325"/>
      <c r="AG318" s="325"/>
      <c r="AH318" s="291"/>
    </row>
    <row r="319" spans="2:34" ht="39.75" customHeight="1">
      <c r="B319" s="99"/>
      <c r="C319" s="395"/>
      <c r="D319" s="401"/>
      <c r="E319" s="356"/>
      <c r="F319" s="409"/>
      <c r="G319" s="326">
        <v>41</v>
      </c>
      <c r="H319" s="361" t="s">
        <v>454</v>
      </c>
      <c r="I319" s="362"/>
      <c r="J319" s="366" t="s">
        <v>455</v>
      </c>
      <c r="K319" s="266" t="s">
        <v>41</v>
      </c>
      <c r="L319" s="240" t="s">
        <v>456</v>
      </c>
      <c r="M319" s="337" t="s">
        <v>129</v>
      </c>
      <c r="N319" s="338">
        <v>80</v>
      </c>
      <c r="O319" s="339"/>
      <c r="P319" s="270"/>
      <c r="Q319" s="61"/>
      <c r="R319" s="61"/>
      <c r="S319" s="61"/>
      <c r="T319" s="290"/>
      <c r="U319" s="324"/>
      <c r="V319" s="324"/>
      <c r="W319" s="324"/>
      <c r="X319" s="324"/>
      <c r="Y319" s="324"/>
      <c r="Z319" s="324"/>
      <c r="AA319" s="324"/>
      <c r="AB319" s="324">
        <f>IF($N$319="","",$N$319)</f>
        <v>80</v>
      </c>
      <c r="AC319" s="324"/>
      <c r="AD319" s="324"/>
      <c r="AE319" s="324"/>
      <c r="AF319" s="324"/>
      <c r="AG319" s="324"/>
      <c r="AH319" s="291"/>
    </row>
    <row r="320" spans="2:34" ht="39.75" customHeight="1">
      <c r="B320" s="99"/>
      <c r="C320" s="395"/>
      <c r="D320" s="401"/>
      <c r="E320" s="327"/>
      <c r="F320" s="359"/>
      <c r="G320" s="327"/>
      <c r="H320" s="363"/>
      <c r="I320" s="362"/>
      <c r="J320" s="367"/>
      <c r="K320" s="266" t="s">
        <v>44</v>
      </c>
      <c r="L320" s="182" t="s">
        <v>457</v>
      </c>
      <c r="M320" s="327"/>
      <c r="N320" s="327"/>
      <c r="O320" s="340"/>
      <c r="P320" s="270"/>
      <c r="Q320" s="61"/>
      <c r="R320" s="61"/>
      <c r="S320" s="61"/>
      <c r="T320" s="290"/>
      <c r="U320" s="325"/>
      <c r="V320" s="325"/>
      <c r="W320" s="325"/>
      <c r="X320" s="325"/>
      <c r="Y320" s="325"/>
      <c r="Z320" s="325"/>
      <c r="AA320" s="325"/>
      <c r="AB320" s="325"/>
      <c r="AC320" s="325"/>
      <c r="AD320" s="325"/>
      <c r="AE320" s="325"/>
      <c r="AF320" s="325"/>
      <c r="AG320" s="325"/>
      <c r="AH320" s="291"/>
    </row>
    <row r="321" spans="2:34" ht="39.75" customHeight="1">
      <c r="B321" s="99"/>
      <c r="C321" s="395"/>
      <c r="D321" s="401"/>
      <c r="E321" s="327"/>
      <c r="F321" s="359"/>
      <c r="G321" s="327"/>
      <c r="H321" s="363"/>
      <c r="I321" s="362"/>
      <c r="J321" s="367"/>
      <c r="K321" s="266" t="s">
        <v>46</v>
      </c>
      <c r="L321" s="182" t="s">
        <v>458</v>
      </c>
      <c r="M321" s="327"/>
      <c r="N321" s="327"/>
      <c r="O321" s="340"/>
      <c r="P321" s="270"/>
      <c r="Q321" s="61"/>
      <c r="R321" s="61"/>
      <c r="S321" s="61"/>
      <c r="T321" s="290"/>
      <c r="U321" s="325"/>
      <c r="V321" s="325"/>
      <c r="W321" s="325"/>
      <c r="X321" s="325"/>
      <c r="Y321" s="325"/>
      <c r="Z321" s="325"/>
      <c r="AA321" s="325"/>
      <c r="AB321" s="325"/>
      <c r="AC321" s="325"/>
      <c r="AD321" s="325"/>
      <c r="AE321" s="325"/>
      <c r="AF321" s="325"/>
      <c r="AG321" s="325"/>
      <c r="AH321" s="291"/>
    </row>
    <row r="322" spans="2:34" ht="39.75" customHeight="1">
      <c r="B322" s="99"/>
      <c r="C322" s="395"/>
      <c r="D322" s="401"/>
      <c r="E322" s="327"/>
      <c r="F322" s="359"/>
      <c r="G322" s="327"/>
      <c r="H322" s="363"/>
      <c r="I322" s="362"/>
      <c r="J322" s="367"/>
      <c r="K322" s="266" t="s">
        <v>48</v>
      </c>
      <c r="L322" s="182" t="s">
        <v>459</v>
      </c>
      <c r="M322" s="327"/>
      <c r="N322" s="327"/>
      <c r="O322" s="340"/>
      <c r="P322" s="270"/>
      <c r="Q322" s="61"/>
      <c r="R322" s="61"/>
      <c r="S322" s="61"/>
      <c r="T322" s="290"/>
      <c r="U322" s="325"/>
      <c r="V322" s="325"/>
      <c r="W322" s="325"/>
      <c r="X322" s="325"/>
      <c r="Y322" s="325"/>
      <c r="Z322" s="325"/>
      <c r="AA322" s="325"/>
      <c r="AB322" s="325"/>
      <c r="AC322" s="325"/>
      <c r="AD322" s="325"/>
      <c r="AE322" s="325"/>
      <c r="AF322" s="325"/>
      <c r="AG322" s="325"/>
      <c r="AH322" s="291"/>
    </row>
    <row r="323" spans="2:34" ht="39.75" customHeight="1">
      <c r="B323" s="99"/>
      <c r="C323" s="395"/>
      <c r="D323" s="401"/>
      <c r="E323" s="327"/>
      <c r="F323" s="359"/>
      <c r="G323" s="327"/>
      <c r="H323" s="363"/>
      <c r="I323" s="362"/>
      <c r="J323" s="367"/>
      <c r="K323" s="266" t="s">
        <v>50</v>
      </c>
      <c r="L323" s="182" t="s">
        <v>460</v>
      </c>
      <c r="M323" s="327"/>
      <c r="N323" s="327"/>
      <c r="O323" s="340"/>
      <c r="P323" s="270"/>
      <c r="Q323" s="61"/>
      <c r="R323" s="61"/>
      <c r="S323" s="61"/>
      <c r="T323" s="290"/>
      <c r="U323" s="325"/>
      <c r="V323" s="325"/>
      <c r="W323" s="325"/>
      <c r="X323" s="325"/>
      <c r="Y323" s="325"/>
      <c r="Z323" s="325"/>
      <c r="AA323" s="325"/>
      <c r="AB323" s="325"/>
      <c r="AC323" s="325"/>
      <c r="AD323" s="325"/>
      <c r="AE323" s="325"/>
      <c r="AF323" s="325"/>
      <c r="AG323" s="325"/>
      <c r="AH323" s="291"/>
    </row>
    <row r="324" spans="2:34" ht="39.75" customHeight="1">
      <c r="B324" s="99"/>
      <c r="C324" s="395"/>
      <c r="D324" s="401"/>
      <c r="E324" s="356" t="s">
        <v>461</v>
      </c>
      <c r="F324" s="358">
        <f>IF(SUM(N324:N439)=0,"",AVERAGE(N324:N439))</f>
        <v>83.130434782608702</v>
      </c>
      <c r="G324" s="326">
        <v>42</v>
      </c>
      <c r="H324" s="361" t="s">
        <v>462</v>
      </c>
      <c r="I324" s="362"/>
      <c r="J324" s="366" t="s">
        <v>463</v>
      </c>
      <c r="K324" s="266" t="s">
        <v>41</v>
      </c>
      <c r="L324" s="240" t="s">
        <v>464</v>
      </c>
      <c r="M324" s="337" t="s">
        <v>129</v>
      </c>
      <c r="N324" s="338">
        <v>100</v>
      </c>
      <c r="O324" s="339"/>
      <c r="P324" s="270"/>
      <c r="Q324" s="61"/>
      <c r="R324" s="61"/>
      <c r="S324" s="61"/>
      <c r="T324" s="290"/>
      <c r="U324" s="324"/>
      <c r="V324" s="324">
        <f>IF($N$324="","",$N$324)</f>
        <v>100</v>
      </c>
      <c r="W324" s="324">
        <f>IF($N$324="","",$N$324)</f>
        <v>100</v>
      </c>
      <c r="X324" s="324"/>
      <c r="Y324" s="324">
        <f>IF($N$324="","",$N$324)</f>
        <v>100</v>
      </c>
      <c r="Z324" s="324"/>
      <c r="AA324" s="324"/>
      <c r="AB324" s="324"/>
      <c r="AC324" s="324"/>
      <c r="AD324" s="324"/>
      <c r="AE324" s="324"/>
      <c r="AF324" s="324"/>
      <c r="AG324" s="324"/>
      <c r="AH324" s="291"/>
    </row>
    <row r="325" spans="2:34" ht="39.75" customHeight="1">
      <c r="B325" s="99"/>
      <c r="C325" s="395"/>
      <c r="D325" s="401"/>
      <c r="E325" s="356"/>
      <c r="F325" s="358"/>
      <c r="G325" s="327"/>
      <c r="H325" s="363"/>
      <c r="I325" s="362"/>
      <c r="J325" s="367"/>
      <c r="K325" s="266" t="s">
        <v>44</v>
      </c>
      <c r="L325" s="182" t="s">
        <v>465</v>
      </c>
      <c r="M325" s="327"/>
      <c r="N325" s="327"/>
      <c r="O325" s="340"/>
      <c r="P325" s="270"/>
      <c r="Q325" s="61"/>
      <c r="R325" s="61"/>
      <c r="S325" s="61"/>
      <c r="T325" s="290"/>
      <c r="U325" s="325"/>
      <c r="V325" s="325"/>
      <c r="W325" s="325"/>
      <c r="X325" s="325"/>
      <c r="Y325" s="325"/>
      <c r="Z325" s="325"/>
      <c r="AA325" s="325"/>
      <c r="AB325" s="325"/>
      <c r="AC325" s="325"/>
      <c r="AD325" s="325"/>
      <c r="AE325" s="325"/>
      <c r="AF325" s="325"/>
      <c r="AG325" s="325"/>
      <c r="AH325" s="291"/>
    </row>
    <row r="326" spans="2:34" ht="39.75" customHeight="1">
      <c r="B326" s="99"/>
      <c r="C326" s="395"/>
      <c r="D326" s="401"/>
      <c r="E326" s="356"/>
      <c r="F326" s="358"/>
      <c r="G326" s="327"/>
      <c r="H326" s="363"/>
      <c r="I326" s="362"/>
      <c r="J326" s="367"/>
      <c r="K326" s="266" t="s">
        <v>46</v>
      </c>
      <c r="L326" s="182" t="s">
        <v>466</v>
      </c>
      <c r="M326" s="327"/>
      <c r="N326" s="327"/>
      <c r="O326" s="340"/>
      <c r="P326" s="270"/>
      <c r="Q326" s="61"/>
      <c r="R326" s="61"/>
      <c r="S326" s="61"/>
      <c r="T326" s="290"/>
      <c r="U326" s="325"/>
      <c r="V326" s="325"/>
      <c r="W326" s="325"/>
      <c r="X326" s="325"/>
      <c r="Y326" s="325"/>
      <c r="Z326" s="325"/>
      <c r="AA326" s="325"/>
      <c r="AB326" s="325"/>
      <c r="AC326" s="325"/>
      <c r="AD326" s="325"/>
      <c r="AE326" s="325"/>
      <c r="AF326" s="325"/>
      <c r="AG326" s="325"/>
      <c r="AH326" s="291"/>
    </row>
    <row r="327" spans="2:34" ht="39.75" customHeight="1">
      <c r="B327" s="99"/>
      <c r="C327" s="395"/>
      <c r="D327" s="401"/>
      <c r="E327" s="356"/>
      <c r="F327" s="358"/>
      <c r="G327" s="327"/>
      <c r="H327" s="363"/>
      <c r="I327" s="362"/>
      <c r="J327" s="367"/>
      <c r="K327" s="266" t="s">
        <v>48</v>
      </c>
      <c r="L327" s="182" t="s">
        <v>467</v>
      </c>
      <c r="M327" s="327"/>
      <c r="N327" s="327"/>
      <c r="O327" s="340"/>
      <c r="P327" s="270"/>
      <c r="Q327" s="61"/>
      <c r="R327" s="61"/>
      <c r="S327" s="61"/>
      <c r="T327" s="290"/>
      <c r="U327" s="325"/>
      <c r="V327" s="325"/>
      <c r="W327" s="325"/>
      <c r="X327" s="325"/>
      <c r="Y327" s="325"/>
      <c r="Z327" s="325"/>
      <c r="AA327" s="325"/>
      <c r="AB327" s="325"/>
      <c r="AC327" s="325"/>
      <c r="AD327" s="325"/>
      <c r="AE327" s="325"/>
      <c r="AF327" s="325"/>
      <c r="AG327" s="325"/>
      <c r="AH327" s="291"/>
    </row>
    <row r="328" spans="2:34" ht="39.75" customHeight="1">
      <c r="B328" s="99"/>
      <c r="C328" s="395"/>
      <c r="D328" s="401"/>
      <c r="E328" s="356"/>
      <c r="F328" s="358"/>
      <c r="G328" s="327"/>
      <c r="H328" s="363"/>
      <c r="I328" s="362"/>
      <c r="J328" s="367"/>
      <c r="K328" s="266" t="s">
        <v>50</v>
      </c>
      <c r="L328" s="182" t="s">
        <v>468</v>
      </c>
      <c r="M328" s="327"/>
      <c r="N328" s="327"/>
      <c r="O328" s="340"/>
      <c r="P328" s="270"/>
      <c r="Q328" s="61"/>
      <c r="R328" s="61"/>
      <c r="S328" s="61"/>
      <c r="T328" s="290"/>
      <c r="U328" s="325"/>
      <c r="V328" s="325"/>
      <c r="W328" s="325"/>
      <c r="X328" s="325"/>
      <c r="Y328" s="325"/>
      <c r="Z328" s="325"/>
      <c r="AA328" s="325"/>
      <c r="AB328" s="325"/>
      <c r="AC328" s="325"/>
      <c r="AD328" s="325"/>
      <c r="AE328" s="325"/>
      <c r="AF328" s="325"/>
      <c r="AG328" s="325"/>
      <c r="AH328" s="291"/>
    </row>
    <row r="329" spans="2:34" ht="39.75" customHeight="1">
      <c r="B329" s="99"/>
      <c r="C329" s="395"/>
      <c r="D329" s="401"/>
      <c r="E329" s="356"/>
      <c r="F329" s="409"/>
      <c r="G329" s="326"/>
      <c r="H329" s="366" t="s">
        <v>469</v>
      </c>
      <c r="I329" s="361" t="s">
        <v>470</v>
      </c>
      <c r="J329" s="366" t="s">
        <v>395</v>
      </c>
      <c r="K329" s="266" t="s">
        <v>41</v>
      </c>
      <c r="L329" s="240" t="s">
        <v>464</v>
      </c>
      <c r="M329" s="337" t="s">
        <v>129</v>
      </c>
      <c r="N329" s="338">
        <v>40</v>
      </c>
      <c r="O329" s="339"/>
      <c r="P329" s="270"/>
      <c r="Q329" s="61"/>
      <c r="R329" s="61"/>
      <c r="S329" s="61"/>
      <c r="T329" s="290"/>
      <c r="U329" s="324"/>
      <c r="V329" s="324"/>
      <c r="W329" s="324"/>
      <c r="X329" s="324"/>
      <c r="Y329" s="324">
        <f>IF($N$329="","",$N$329)</f>
        <v>40</v>
      </c>
      <c r="Z329" s="324">
        <f>IF($N$329="","",$N$329)</f>
        <v>40</v>
      </c>
      <c r="AA329" s="324"/>
      <c r="AB329" s="324"/>
      <c r="AC329" s="324"/>
      <c r="AD329" s="324">
        <f>IF($N$329="","",$N$329)</f>
        <v>40</v>
      </c>
      <c r="AE329" s="324"/>
      <c r="AF329" s="324"/>
      <c r="AG329" s="324"/>
      <c r="AH329" s="291"/>
    </row>
    <row r="330" spans="2:34" ht="39.75" customHeight="1">
      <c r="B330" s="99"/>
      <c r="C330" s="395"/>
      <c r="D330" s="401"/>
      <c r="E330" s="356"/>
      <c r="F330" s="409"/>
      <c r="G330" s="327"/>
      <c r="H330" s="367"/>
      <c r="I330" s="363"/>
      <c r="J330" s="367"/>
      <c r="K330" s="266" t="s">
        <v>44</v>
      </c>
      <c r="L330" s="240" t="s">
        <v>471</v>
      </c>
      <c r="M330" s="327"/>
      <c r="N330" s="327"/>
      <c r="O330" s="340"/>
      <c r="P330" s="270"/>
      <c r="Q330" s="61"/>
      <c r="R330" s="61"/>
      <c r="S330" s="61"/>
      <c r="T330" s="290"/>
      <c r="U330" s="325"/>
      <c r="V330" s="325"/>
      <c r="W330" s="325"/>
      <c r="X330" s="325"/>
      <c r="Y330" s="325"/>
      <c r="Z330" s="325"/>
      <c r="AA330" s="325"/>
      <c r="AB330" s="325"/>
      <c r="AC330" s="325"/>
      <c r="AD330" s="325"/>
      <c r="AE330" s="325"/>
      <c r="AF330" s="325"/>
      <c r="AG330" s="325"/>
      <c r="AH330" s="291"/>
    </row>
    <row r="331" spans="2:34" ht="39.75" customHeight="1">
      <c r="B331" s="99"/>
      <c r="C331" s="395"/>
      <c r="D331" s="401"/>
      <c r="E331" s="356"/>
      <c r="F331" s="409"/>
      <c r="G331" s="327"/>
      <c r="H331" s="367"/>
      <c r="I331" s="363"/>
      <c r="J331" s="367"/>
      <c r="K331" s="266" t="s">
        <v>46</v>
      </c>
      <c r="L331" s="182" t="s">
        <v>472</v>
      </c>
      <c r="M331" s="327"/>
      <c r="N331" s="327"/>
      <c r="O331" s="340"/>
      <c r="P331" s="270"/>
      <c r="Q331" s="61"/>
      <c r="R331" s="61"/>
      <c r="S331" s="61"/>
      <c r="T331" s="290"/>
      <c r="U331" s="325"/>
      <c r="V331" s="325"/>
      <c r="W331" s="325"/>
      <c r="X331" s="325"/>
      <c r="Y331" s="325"/>
      <c r="Z331" s="325"/>
      <c r="AA331" s="325"/>
      <c r="AB331" s="325"/>
      <c r="AC331" s="325"/>
      <c r="AD331" s="325"/>
      <c r="AE331" s="325"/>
      <c r="AF331" s="325"/>
      <c r="AG331" s="325"/>
      <c r="AH331" s="291"/>
    </row>
    <row r="332" spans="2:34" ht="39.75" customHeight="1">
      <c r="B332" s="99"/>
      <c r="C332" s="395"/>
      <c r="D332" s="401"/>
      <c r="E332" s="356"/>
      <c r="F332" s="409"/>
      <c r="G332" s="327"/>
      <c r="H332" s="367"/>
      <c r="I332" s="363"/>
      <c r="J332" s="367"/>
      <c r="K332" s="266" t="s">
        <v>48</v>
      </c>
      <c r="L332" s="182" t="s">
        <v>473</v>
      </c>
      <c r="M332" s="327"/>
      <c r="N332" s="327"/>
      <c r="O332" s="340"/>
      <c r="P332" s="270"/>
      <c r="Q332" s="61"/>
      <c r="R332" s="61"/>
      <c r="S332" s="61"/>
      <c r="T332" s="290"/>
      <c r="U332" s="325"/>
      <c r="V332" s="325"/>
      <c r="W332" s="325"/>
      <c r="X332" s="325"/>
      <c r="Y332" s="325"/>
      <c r="Z332" s="325"/>
      <c r="AA332" s="325"/>
      <c r="AB332" s="325"/>
      <c r="AC332" s="325"/>
      <c r="AD332" s="325"/>
      <c r="AE332" s="325"/>
      <c r="AF332" s="325"/>
      <c r="AG332" s="325"/>
      <c r="AH332" s="291"/>
    </row>
    <row r="333" spans="2:34" ht="39.75" customHeight="1">
      <c r="B333" s="99"/>
      <c r="C333" s="395"/>
      <c r="D333" s="401"/>
      <c r="E333" s="356"/>
      <c r="F333" s="409"/>
      <c r="G333" s="327"/>
      <c r="H333" s="367"/>
      <c r="I333" s="363"/>
      <c r="J333" s="367"/>
      <c r="K333" s="266" t="s">
        <v>50</v>
      </c>
      <c r="L333" s="182" t="s">
        <v>474</v>
      </c>
      <c r="M333" s="327"/>
      <c r="N333" s="327"/>
      <c r="O333" s="340"/>
      <c r="P333" s="270"/>
      <c r="Q333" s="61"/>
      <c r="R333" s="61"/>
      <c r="S333" s="61"/>
      <c r="T333" s="290"/>
      <c r="U333" s="325"/>
      <c r="V333" s="325"/>
      <c r="W333" s="325"/>
      <c r="X333" s="325"/>
      <c r="Y333" s="325"/>
      <c r="Z333" s="325"/>
      <c r="AA333" s="325"/>
      <c r="AB333" s="325"/>
      <c r="AC333" s="325"/>
      <c r="AD333" s="325"/>
      <c r="AE333" s="325"/>
      <c r="AF333" s="325"/>
      <c r="AG333" s="325"/>
      <c r="AH333" s="291"/>
    </row>
    <row r="334" spans="2:34" ht="39.75" customHeight="1">
      <c r="B334" s="99"/>
      <c r="C334" s="395"/>
      <c r="D334" s="401"/>
      <c r="E334" s="356"/>
      <c r="F334" s="409"/>
      <c r="G334" s="326"/>
      <c r="H334" s="366" t="s">
        <v>475</v>
      </c>
      <c r="I334" s="361" t="s">
        <v>476</v>
      </c>
      <c r="J334" s="366" t="s">
        <v>395</v>
      </c>
      <c r="K334" s="266" t="s">
        <v>41</v>
      </c>
      <c r="L334" s="240" t="s">
        <v>464</v>
      </c>
      <c r="M334" s="337" t="s">
        <v>129</v>
      </c>
      <c r="N334" s="338">
        <v>100</v>
      </c>
      <c r="O334" s="339"/>
      <c r="P334" s="270"/>
      <c r="Q334" s="61"/>
      <c r="R334" s="61"/>
      <c r="S334" s="61"/>
      <c r="T334" s="290"/>
      <c r="U334" s="324"/>
      <c r="V334" s="324"/>
      <c r="W334" s="324"/>
      <c r="X334" s="324"/>
      <c r="Y334" s="324">
        <f>IF($N$334="","",$N$334)</f>
        <v>100</v>
      </c>
      <c r="Z334" s="324"/>
      <c r="AA334" s="324"/>
      <c r="AB334" s="324"/>
      <c r="AC334" s="324"/>
      <c r="AD334" s="324"/>
      <c r="AE334" s="324"/>
      <c r="AF334" s="324"/>
      <c r="AG334" s="324"/>
      <c r="AH334" s="291"/>
    </row>
    <row r="335" spans="2:34" ht="39.75" customHeight="1">
      <c r="B335" s="99"/>
      <c r="C335" s="395"/>
      <c r="D335" s="401"/>
      <c r="E335" s="356"/>
      <c r="F335" s="409"/>
      <c r="G335" s="327"/>
      <c r="H335" s="367"/>
      <c r="I335" s="363"/>
      <c r="J335" s="367"/>
      <c r="K335" s="266" t="s">
        <v>44</v>
      </c>
      <c r="L335" s="240" t="s">
        <v>471</v>
      </c>
      <c r="M335" s="327"/>
      <c r="N335" s="327"/>
      <c r="O335" s="340"/>
      <c r="P335" s="270"/>
      <c r="Q335" s="61"/>
      <c r="R335" s="61"/>
      <c r="S335" s="61"/>
      <c r="T335" s="290"/>
      <c r="U335" s="325"/>
      <c r="V335" s="325"/>
      <c r="W335" s="325"/>
      <c r="X335" s="325"/>
      <c r="Y335" s="325"/>
      <c r="Z335" s="325"/>
      <c r="AA335" s="325"/>
      <c r="AB335" s="325"/>
      <c r="AC335" s="325"/>
      <c r="AD335" s="325"/>
      <c r="AE335" s="325"/>
      <c r="AF335" s="325"/>
      <c r="AG335" s="325"/>
      <c r="AH335" s="291"/>
    </row>
    <row r="336" spans="2:34" ht="39.75" customHeight="1">
      <c r="B336" s="99"/>
      <c r="C336" s="395"/>
      <c r="D336" s="401"/>
      <c r="E336" s="356"/>
      <c r="F336" s="409"/>
      <c r="G336" s="327"/>
      <c r="H336" s="367"/>
      <c r="I336" s="363"/>
      <c r="J336" s="367"/>
      <c r="K336" s="266" t="s">
        <v>46</v>
      </c>
      <c r="L336" s="182" t="s">
        <v>477</v>
      </c>
      <c r="M336" s="327"/>
      <c r="N336" s="327"/>
      <c r="O336" s="340"/>
      <c r="P336" s="270"/>
      <c r="Q336" s="61"/>
      <c r="R336" s="61"/>
      <c r="S336" s="61"/>
      <c r="T336" s="290"/>
      <c r="U336" s="325"/>
      <c r="V336" s="325"/>
      <c r="W336" s="325"/>
      <c r="X336" s="325"/>
      <c r="Y336" s="325"/>
      <c r="Z336" s="325"/>
      <c r="AA336" s="325"/>
      <c r="AB336" s="325"/>
      <c r="AC336" s="325"/>
      <c r="AD336" s="325"/>
      <c r="AE336" s="325"/>
      <c r="AF336" s="325"/>
      <c r="AG336" s="325"/>
      <c r="AH336" s="291"/>
    </row>
    <row r="337" spans="2:34" ht="39.75" customHeight="1">
      <c r="B337" s="99"/>
      <c r="C337" s="395"/>
      <c r="D337" s="401"/>
      <c r="E337" s="356"/>
      <c r="F337" s="409"/>
      <c r="G337" s="327"/>
      <c r="H337" s="367"/>
      <c r="I337" s="363"/>
      <c r="J337" s="367"/>
      <c r="K337" s="266" t="s">
        <v>48</v>
      </c>
      <c r="L337" s="182" t="s">
        <v>478</v>
      </c>
      <c r="M337" s="327"/>
      <c r="N337" s="327"/>
      <c r="O337" s="340"/>
      <c r="P337" s="270"/>
      <c r="Q337" s="61"/>
      <c r="R337" s="61"/>
      <c r="S337" s="61"/>
      <c r="T337" s="290"/>
      <c r="U337" s="325"/>
      <c r="V337" s="325"/>
      <c r="W337" s="325"/>
      <c r="X337" s="325"/>
      <c r="Y337" s="325"/>
      <c r="Z337" s="325"/>
      <c r="AA337" s="325"/>
      <c r="AB337" s="325"/>
      <c r="AC337" s="325"/>
      <c r="AD337" s="325"/>
      <c r="AE337" s="325"/>
      <c r="AF337" s="325"/>
      <c r="AG337" s="325"/>
      <c r="AH337" s="291"/>
    </row>
    <row r="338" spans="2:34" ht="39.75" customHeight="1">
      <c r="B338" s="99"/>
      <c r="C338" s="395"/>
      <c r="D338" s="401"/>
      <c r="E338" s="356"/>
      <c r="F338" s="409"/>
      <c r="G338" s="327"/>
      <c r="H338" s="367"/>
      <c r="I338" s="363"/>
      <c r="J338" s="367"/>
      <c r="K338" s="266" t="s">
        <v>50</v>
      </c>
      <c r="L338" s="182" t="s">
        <v>479</v>
      </c>
      <c r="M338" s="327"/>
      <c r="N338" s="327"/>
      <c r="O338" s="340"/>
      <c r="P338" s="270"/>
      <c r="Q338" s="61"/>
      <c r="R338" s="61"/>
      <c r="S338" s="61"/>
      <c r="T338" s="290"/>
      <c r="U338" s="325"/>
      <c r="V338" s="325"/>
      <c r="W338" s="325"/>
      <c r="X338" s="325"/>
      <c r="Y338" s="325"/>
      <c r="Z338" s="325"/>
      <c r="AA338" s="325"/>
      <c r="AB338" s="325"/>
      <c r="AC338" s="325"/>
      <c r="AD338" s="325"/>
      <c r="AE338" s="325"/>
      <c r="AF338" s="325"/>
      <c r="AG338" s="325"/>
      <c r="AH338" s="291"/>
    </row>
    <row r="339" spans="2:34" ht="39.75" customHeight="1">
      <c r="B339" s="99"/>
      <c r="C339" s="395"/>
      <c r="D339" s="401"/>
      <c r="E339" s="356"/>
      <c r="F339" s="409"/>
      <c r="G339" s="326"/>
      <c r="H339" s="366" t="s">
        <v>480</v>
      </c>
      <c r="I339" s="361" t="s">
        <v>481</v>
      </c>
      <c r="J339" s="366" t="s">
        <v>395</v>
      </c>
      <c r="K339" s="266" t="s">
        <v>41</v>
      </c>
      <c r="L339" s="240" t="s">
        <v>464</v>
      </c>
      <c r="M339" s="337" t="s">
        <v>129</v>
      </c>
      <c r="N339" s="338">
        <v>100</v>
      </c>
      <c r="O339" s="339"/>
      <c r="P339" s="270"/>
      <c r="Q339" s="61"/>
      <c r="R339" s="61"/>
      <c r="S339" s="61"/>
      <c r="T339" s="290"/>
      <c r="U339" s="324"/>
      <c r="V339" s="324"/>
      <c r="W339" s="324">
        <f>IF($N$339="","",$N$339)</f>
        <v>100</v>
      </c>
      <c r="X339" s="324"/>
      <c r="Y339" s="324"/>
      <c r="Z339" s="324"/>
      <c r="AA339" s="324"/>
      <c r="AB339" s="324"/>
      <c r="AC339" s="324"/>
      <c r="AD339" s="324"/>
      <c r="AE339" s="324"/>
      <c r="AF339" s="324"/>
      <c r="AG339" s="324"/>
      <c r="AH339" s="291"/>
    </row>
    <row r="340" spans="2:34" ht="39.75" customHeight="1">
      <c r="B340" s="99"/>
      <c r="C340" s="395"/>
      <c r="D340" s="401"/>
      <c r="E340" s="356"/>
      <c r="F340" s="409"/>
      <c r="G340" s="327"/>
      <c r="H340" s="367"/>
      <c r="I340" s="363"/>
      <c r="J340" s="367"/>
      <c r="K340" s="266" t="s">
        <v>44</v>
      </c>
      <c r="L340" s="240" t="s">
        <v>471</v>
      </c>
      <c r="M340" s="327"/>
      <c r="N340" s="327"/>
      <c r="O340" s="340"/>
      <c r="P340" s="270"/>
      <c r="Q340" s="61"/>
      <c r="R340" s="61"/>
      <c r="S340" s="61"/>
      <c r="T340" s="290"/>
      <c r="U340" s="325"/>
      <c r="V340" s="325"/>
      <c r="W340" s="325"/>
      <c r="X340" s="325"/>
      <c r="Y340" s="325"/>
      <c r="Z340" s="325"/>
      <c r="AA340" s="325"/>
      <c r="AB340" s="325"/>
      <c r="AC340" s="325"/>
      <c r="AD340" s="325"/>
      <c r="AE340" s="325"/>
      <c r="AF340" s="325"/>
      <c r="AG340" s="325"/>
      <c r="AH340" s="291"/>
    </row>
    <row r="341" spans="2:34" ht="39.75" customHeight="1">
      <c r="B341" s="99"/>
      <c r="C341" s="395"/>
      <c r="D341" s="401"/>
      <c r="E341" s="356"/>
      <c r="F341" s="409"/>
      <c r="G341" s="327"/>
      <c r="H341" s="367"/>
      <c r="I341" s="363"/>
      <c r="J341" s="367"/>
      <c r="K341" s="266" t="s">
        <v>46</v>
      </c>
      <c r="L341" s="182" t="s">
        <v>482</v>
      </c>
      <c r="M341" s="327"/>
      <c r="N341" s="327"/>
      <c r="O341" s="340"/>
      <c r="P341" s="270"/>
      <c r="Q341" s="61"/>
      <c r="R341" s="61"/>
      <c r="S341" s="61"/>
      <c r="T341" s="290"/>
      <c r="U341" s="325"/>
      <c r="V341" s="325"/>
      <c r="W341" s="325"/>
      <c r="X341" s="325"/>
      <c r="Y341" s="325"/>
      <c r="Z341" s="325"/>
      <c r="AA341" s="325"/>
      <c r="AB341" s="325"/>
      <c r="AC341" s="325"/>
      <c r="AD341" s="325"/>
      <c r="AE341" s="325"/>
      <c r="AF341" s="325"/>
      <c r="AG341" s="325"/>
      <c r="AH341" s="291"/>
    </row>
    <row r="342" spans="2:34" ht="39.75" customHeight="1">
      <c r="B342" s="99"/>
      <c r="C342" s="395"/>
      <c r="D342" s="401"/>
      <c r="E342" s="356"/>
      <c r="F342" s="409"/>
      <c r="G342" s="327"/>
      <c r="H342" s="367"/>
      <c r="I342" s="363"/>
      <c r="J342" s="367"/>
      <c r="K342" s="266" t="s">
        <v>48</v>
      </c>
      <c r="L342" s="182" t="s">
        <v>483</v>
      </c>
      <c r="M342" s="327"/>
      <c r="N342" s="327"/>
      <c r="O342" s="340"/>
      <c r="P342" s="270"/>
      <c r="Q342" s="61"/>
      <c r="R342" s="61"/>
      <c r="S342" s="61"/>
      <c r="T342" s="290"/>
      <c r="U342" s="325"/>
      <c r="V342" s="325"/>
      <c r="W342" s="325"/>
      <c r="X342" s="325"/>
      <c r="Y342" s="325"/>
      <c r="Z342" s="325"/>
      <c r="AA342" s="325"/>
      <c r="AB342" s="325"/>
      <c r="AC342" s="325"/>
      <c r="AD342" s="325"/>
      <c r="AE342" s="325"/>
      <c r="AF342" s="325"/>
      <c r="AG342" s="325"/>
      <c r="AH342" s="291"/>
    </row>
    <row r="343" spans="2:34" ht="39.75" customHeight="1">
      <c r="B343" s="99"/>
      <c r="C343" s="395"/>
      <c r="D343" s="401"/>
      <c r="E343" s="356"/>
      <c r="F343" s="409"/>
      <c r="G343" s="327"/>
      <c r="H343" s="367"/>
      <c r="I343" s="363"/>
      <c r="J343" s="367"/>
      <c r="K343" s="266" t="s">
        <v>50</v>
      </c>
      <c r="L343" s="182" t="s">
        <v>484</v>
      </c>
      <c r="M343" s="327"/>
      <c r="N343" s="327"/>
      <c r="O343" s="340"/>
      <c r="P343" s="270"/>
      <c r="Q343" s="61"/>
      <c r="R343" s="61"/>
      <c r="S343" s="61"/>
      <c r="T343" s="290"/>
      <c r="U343" s="325"/>
      <c r="V343" s="325"/>
      <c r="W343" s="325"/>
      <c r="X343" s="325"/>
      <c r="Y343" s="325"/>
      <c r="Z343" s="325"/>
      <c r="AA343" s="325"/>
      <c r="AB343" s="325"/>
      <c r="AC343" s="325"/>
      <c r="AD343" s="325"/>
      <c r="AE343" s="325"/>
      <c r="AF343" s="325"/>
      <c r="AG343" s="325"/>
      <c r="AH343" s="291"/>
    </row>
    <row r="344" spans="2:34" ht="39.75" customHeight="1">
      <c r="B344" s="99"/>
      <c r="C344" s="395"/>
      <c r="D344" s="401"/>
      <c r="E344" s="356"/>
      <c r="F344" s="409"/>
      <c r="G344" s="326"/>
      <c r="H344" s="366" t="s">
        <v>485</v>
      </c>
      <c r="I344" s="361" t="s">
        <v>486</v>
      </c>
      <c r="J344" s="366" t="s">
        <v>395</v>
      </c>
      <c r="K344" s="266" t="s">
        <v>41</v>
      </c>
      <c r="L344" s="240" t="s">
        <v>464</v>
      </c>
      <c r="M344" s="337" t="s">
        <v>129</v>
      </c>
      <c r="N344" s="338">
        <v>100</v>
      </c>
      <c r="O344" s="339"/>
      <c r="P344" s="270"/>
      <c r="Q344" s="61"/>
      <c r="R344" s="61"/>
      <c r="S344" s="61"/>
      <c r="T344" s="290"/>
      <c r="U344" s="324"/>
      <c r="V344" s="324"/>
      <c r="W344" s="324"/>
      <c r="X344" s="324"/>
      <c r="Y344" s="324"/>
      <c r="Z344" s="324"/>
      <c r="AA344" s="324"/>
      <c r="AB344" s="324"/>
      <c r="AC344" s="324"/>
      <c r="AD344" s="324"/>
      <c r="AE344" s="324">
        <f>IF(N344="","",N344)</f>
        <v>100</v>
      </c>
      <c r="AF344" s="324"/>
      <c r="AG344" s="324"/>
      <c r="AH344" s="291"/>
    </row>
    <row r="345" spans="2:34" ht="39.75" customHeight="1">
      <c r="B345" s="99"/>
      <c r="C345" s="395"/>
      <c r="D345" s="401"/>
      <c r="E345" s="356"/>
      <c r="F345" s="409"/>
      <c r="G345" s="327"/>
      <c r="H345" s="367"/>
      <c r="I345" s="363"/>
      <c r="J345" s="367"/>
      <c r="K345" s="266" t="s">
        <v>44</v>
      </c>
      <c r="L345" s="240" t="s">
        <v>471</v>
      </c>
      <c r="M345" s="327"/>
      <c r="N345" s="327"/>
      <c r="O345" s="340"/>
      <c r="P345" s="270"/>
      <c r="Q345" s="61"/>
      <c r="R345" s="61"/>
      <c r="S345" s="61"/>
      <c r="T345" s="290"/>
      <c r="U345" s="325"/>
      <c r="V345" s="325"/>
      <c r="W345" s="325"/>
      <c r="X345" s="325"/>
      <c r="Y345" s="325"/>
      <c r="Z345" s="325"/>
      <c r="AA345" s="325"/>
      <c r="AB345" s="325"/>
      <c r="AC345" s="325"/>
      <c r="AD345" s="325"/>
      <c r="AE345" s="325"/>
      <c r="AF345" s="325"/>
      <c r="AG345" s="325"/>
      <c r="AH345" s="291"/>
    </row>
    <row r="346" spans="2:34" ht="39.75" customHeight="1">
      <c r="B346" s="99"/>
      <c r="C346" s="395"/>
      <c r="D346" s="401"/>
      <c r="E346" s="356"/>
      <c r="F346" s="409"/>
      <c r="G346" s="327"/>
      <c r="H346" s="367"/>
      <c r="I346" s="363"/>
      <c r="J346" s="367"/>
      <c r="K346" s="266" t="s">
        <v>46</v>
      </c>
      <c r="L346" s="182" t="s">
        <v>487</v>
      </c>
      <c r="M346" s="327"/>
      <c r="N346" s="327"/>
      <c r="O346" s="340"/>
      <c r="P346" s="270"/>
      <c r="Q346" s="61"/>
      <c r="R346" s="61"/>
      <c r="S346" s="61"/>
      <c r="T346" s="290"/>
      <c r="U346" s="325"/>
      <c r="V346" s="325"/>
      <c r="W346" s="325"/>
      <c r="X346" s="325"/>
      <c r="Y346" s="325"/>
      <c r="Z346" s="325"/>
      <c r="AA346" s="325"/>
      <c r="AB346" s="325"/>
      <c r="AC346" s="325"/>
      <c r="AD346" s="325"/>
      <c r="AE346" s="325"/>
      <c r="AF346" s="325"/>
      <c r="AG346" s="325"/>
      <c r="AH346" s="291"/>
    </row>
    <row r="347" spans="2:34" ht="39.75" customHeight="1">
      <c r="B347" s="99"/>
      <c r="C347" s="395"/>
      <c r="D347" s="401"/>
      <c r="E347" s="356"/>
      <c r="F347" s="409"/>
      <c r="G347" s="327"/>
      <c r="H347" s="367"/>
      <c r="I347" s="363"/>
      <c r="J347" s="367"/>
      <c r="K347" s="266" t="s">
        <v>48</v>
      </c>
      <c r="L347" s="182" t="s">
        <v>488</v>
      </c>
      <c r="M347" s="327"/>
      <c r="N347" s="327"/>
      <c r="O347" s="340"/>
      <c r="P347" s="270"/>
      <c r="Q347" s="61"/>
      <c r="R347" s="61"/>
      <c r="S347" s="61"/>
      <c r="T347" s="290"/>
      <c r="U347" s="325"/>
      <c r="V347" s="325"/>
      <c r="W347" s="325"/>
      <c r="X347" s="325"/>
      <c r="Y347" s="325"/>
      <c r="Z347" s="325"/>
      <c r="AA347" s="325"/>
      <c r="AB347" s="325"/>
      <c r="AC347" s="325"/>
      <c r="AD347" s="325"/>
      <c r="AE347" s="325"/>
      <c r="AF347" s="325"/>
      <c r="AG347" s="325"/>
      <c r="AH347" s="291"/>
    </row>
    <row r="348" spans="2:34" ht="39.75" customHeight="1">
      <c r="B348" s="99"/>
      <c r="C348" s="395"/>
      <c r="D348" s="401"/>
      <c r="E348" s="356"/>
      <c r="F348" s="409"/>
      <c r="G348" s="327"/>
      <c r="H348" s="367"/>
      <c r="I348" s="363"/>
      <c r="J348" s="367"/>
      <c r="K348" s="266" t="s">
        <v>50</v>
      </c>
      <c r="L348" s="182" t="s">
        <v>489</v>
      </c>
      <c r="M348" s="327"/>
      <c r="N348" s="327"/>
      <c r="O348" s="340"/>
      <c r="P348" s="270"/>
      <c r="Q348" s="61"/>
      <c r="R348" s="61"/>
      <c r="S348" s="61"/>
      <c r="T348" s="290"/>
      <c r="U348" s="325"/>
      <c r="V348" s="325"/>
      <c r="W348" s="325"/>
      <c r="X348" s="325"/>
      <c r="Y348" s="325"/>
      <c r="Z348" s="325"/>
      <c r="AA348" s="325"/>
      <c r="AB348" s="325"/>
      <c r="AC348" s="325"/>
      <c r="AD348" s="325"/>
      <c r="AE348" s="325"/>
      <c r="AF348" s="325"/>
      <c r="AG348" s="325"/>
      <c r="AH348" s="291"/>
    </row>
    <row r="349" spans="2:34" ht="39.75" customHeight="1">
      <c r="B349" s="99"/>
      <c r="C349" s="395"/>
      <c r="D349" s="401"/>
      <c r="E349" s="356"/>
      <c r="F349" s="409"/>
      <c r="G349" s="326"/>
      <c r="H349" s="366" t="s">
        <v>490</v>
      </c>
      <c r="I349" s="361" t="s">
        <v>491</v>
      </c>
      <c r="J349" s="366" t="s">
        <v>395</v>
      </c>
      <c r="K349" s="266" t="s">
        <v>41</v>
      </c>
      <c r="L349" s="240" t="s">
        <v>464</v>
      </c>
      <c r="M349" s="337" t="s">
        <v>129</v>
      </c>
      <c r="N349" s="338">
        <v>100</v>
      </c>
      <c r="O349" s="339"/>
      <c r="P349" s="270"/>
      <c r="Q349" s="61"/>
      <c r="R349" s="61"/>
      <c r="S349" s="61"/>
      <c r="T349" s="290"/>
      <c r="U349" s="324"/>
      <c r="V349" s="324"/>
      <c r="W349" s="324"/>
      <c r="X349" s="324"/>
      <c r="Y349" s="324"/>
      <c r="Z349" s="324"/>
      <c r="AA349" s="324"/>
      <c r="AB349" s="324"/>
      <c r="AC349" s="324"/>
      <c r="AD349" s="324"/>
      <c r="AE349" s="324">
        <f>IF(N349="","",N349)</f>
        <v>100</v>
      </c>
      <c r="AF349" s="324"/>
      <c r="AG349" s="324"/>
      <c r="AH349" s="291"/>
    </row>
    <row r="350" spans="2:34" ht="39.75" customHeight="1">
      <c r="B350" s="99"/>
      <c r="C350" s="395"/>
      <c r="D350" s="401"/>
      <c r="E350" s="356"/>
      <c r="F350" s="409"/>
      <c r="G350" s="327"/>
      <c r="H350" s="367"/>
      <c r="I350" s="363"/>
      <c r="J350" s="367"/>
      <c r="K350" s="266" t="s">
        <v>44</v>
      </c>
      <c r="L350" s="240" t="s">
        <v>471</v>
      </c>
      <c r="M350" s="327"/>
      <c r="N350" s="327"/>
      <c r="O350" s="340"/>
      <c r="P350" s="270"/>
      <c r="Q350" s="61"/>
      <c r="R350" s="61"/>
      <c r="S350" s="61"/>
      <c r="T350" s="290"/>
      <c r="U350" s="325"/>
      <c r="V350" s="325"/>
      <c r="W350" s="325"/>
      <c r="X350" s="325"/>
      <c r="Y350" s="325"/>
      <c r="Z350" s="325"/>
      <c r="AA350" s="325"/>
      <c r="AB350" s="325"/>
      <c r="AC350" s="325"/>
      <c r="AD350" s="325"/>
      <c r="AE350" s="325"/>
      <c r="AF350" s="325"/>
      <c r="AG350" s="325"/>
      <c r="AH350" s="291"/>
    </row>
    <row r="351" spans="2:34" ht="39.75" customHeight="1">
      <c r="B351" s="99"/>
      <c r="C351" s="395"/>
      <c r="D351" s="401"/>
      <c r="E351" s="356"/>
      <c r="F351" s="409"/>
      <c r="G351" s="327"/>
      <c r="H351" s="367"/>
      <c r="I351" s="363"/>
      <c r="J351" s="367"/>
      <c r="K351" s="266" t="s">
        <v>46</v>
      </c>
      <c r="L351" s="182" t="s">
        <v>492</v>
      </c>
      <c r="M351" s="327"/>
      <c r="N351" s="327"/>
      <c r="O351" s="340"/>
      <c r="P351" s="270"/>
      <c r="Q351" s="61"/>
      <c r="R351" s="61"/>
      <c r="S351" s="61"/>
      <c r="T351" s="290"/>
      <c r="U351" s="325"/>
      <c r="V351" s="325"/>
      <c r="W351" s="325"/>
      <c r="X351" s="325"/>
      <c r="Y351" s="325"/>
      <c r="Z351" s="325"/>
      <c r="AA351" s="325"/>
      <c r="AB351" s="325"/>
      <c r="AC351" s="325"/>
      <c r="AD351" s="325"/>
      <c r="AE351" s="325"/>
      <c r="AF351" s="325"/>
      <c r="AG351" s="325"/>
      <c r="AH351" s="291"/>
    </row>
    <row r="352" spans="2:34" ht="39.75" customHeight="1">
      <c r="B352" s="99"/>
      <c r="C352" s="395"/>
      <c r="D352" s="401"/>
      <c r="E352" s="356"/>
      <c r="F352" s="409"/>
      <c r="G352" s="327"/>
      <c r="H352" s="367"/>
      <c r="I352" s="363"/>
      <c r="J352" s="367"/>
      <c r="K352" s="266" t="s">
        <v>48</v>
      </c>
      <c r="L352" s="182" t="s">
        <v>493</v>
      </c>
      <c r="M352" s="327"/>
      <c r="N352" s="327"/>
      <c r="O352" s="340"/>
      <c r="P352" s="270"/>
      <c r="Q352" s="61"/>
      <c r="R352" s="61"/>
      <c r="S352" s="61"/>
      <c r="T352" s="290"/>
      <c r="U352" s="325"/>
      <c r="V352" s="325"/>
      <c r="W352" s="325"/>
      <c r="X352" s="325"/>
      <c r="Y352" s="325"/>
      <c r="Z352" s="325"/>
      <c r="AA352" s="325"/>
      <c r="AB352" s="325"/>
      <c r="AC352" s="325"/>
      <c r="AD352" s="325"/>
      <c r="AE352" s="325"/>
      <c r="AF352" s="325"/>
      <c r="AG352" s="325"/>
      <c r="AH352" s="291"/>
    </row>
    <row r="353" spans="2:34" ht="39.75" customHeight="1">
      <c r="B353" s="99"/>
      <c r="C353" s="395"/>
      <c r="D353" s="401"/>
      <c r="E353" s="356"/>
      <c r="F353" s="409"/>
      <c r="G353" s="327"/>
      <c r="H353" s="367"/>
      <c r="I353" s="363"/>
      <c r="J353" s="367"/>
      <c r="K353" s="266" t="s">
        <v>50</v>
      </c>
      <c r="L353" s="182" t="s">
        <v>494</v>
      </c>
      <c r="M353" s="327"/>
      <c r="N353" s="327"/>
      <c r="O353" s="340"/>
      <c r="P353" s="270"/>
      <c r="Q353" s="61"/>
      <c r="R353" s="61"/>
      <c r="S353" s="61"/>
      <c r="T353" s="290"/>
      <c r="U353" s="325"/>
      <c r="V353" s="325"/>
      <c r="W353" s="325"/>
      <c r="X353" s="325"/>
      <c r="Y353" s="325"/>
      <c r="Z353" s="325"/>
      <c r="AA353" s="325"/>
      <c r="AB353" s="325"/>
      <c r="AC353" s="325"/>
      <c r="AD353" s="325"/>
      <c r="AE353" s="325"/>
      <c r="AF353" s="325"/>
      <c r="AG353" s="325"/>
      <c r="AH353" s="291"/>
    </row>
    <row r="354" spans="2:34" ht="39.75" customHeight="1">
      <c r="B354" s="99"/>
      <c r="C354" s="395"/>
      <c r="D354" s="401"/>
      <c r="E354" s="356"/>
      <c r="F354" s="409"/>
      <c r="G354" s="326"/>
      <c r="H354" s="366" t="s">
        <v>495</v>
      </c>
      <c r="I354" s="361" t="s">
        <v>496</v>
      </c>
      <c r="J354" s="366" t="s">
        <v>395</v>
      </c>
      <c r="K354" s="266" t="s">
        <v>41</v>
      </c>
      <c r="L354" s="240" t="s">
        <v>464</v>
      </c>
      <c r="M354" s="337" t="s">
        <v>129</v>
      </c>
      <c r="N354" s="338">
        <v>100</v>
      </c>
      <c r="O354" s="339"/>
      <c r="P354" s="270"/>
      <c r="Q354" s="61"/>
      <c r="R354" s="61"/>
      <c r="S354" s="61"/>
      <c r="T354" s="290"/>
      <c r="U354" s="324">
        <f>IF($N$354="","",$N$354)</f>
        <v>100</v>
      </c>
      <c r="V354" s="324"/>
      <c r="W354" s="324"/>
      <c r="X354" s="324"/>
      <c r="Y354" s="324"/>
      <c r="Z354" s="324"/>
      <c r="AA354" s="324"/>
      <c r="AB354" s="324"/>
      <c r="AC354" s="324"/>
      <c r="AD354" s="324"/>
      <c r="AE354" s="324"/>
      <c r="AF354" s="324"/>
      <c r="AG354" s="324">
        <f>IF($N$354="","",$N$354)</f>
        <v>100</v>
      </c>
      <c r="AH354" s="291"/>
    </row>
    <row r="355" spans="2:34" ht="39.75" customHeight="1">
      <c r="B355" s="99"/>
      <c r="C355" s="395"/>
      <c r="D355" s="401"/>
      <c r="E355" s="356"/>
      <c r="F355" s="409"/>
      <c r="G355" s="327"/>
      <c r="H355" s="367"/>
      <c r="I355" s="363"/>
      <c r="J355" s="367"/>
      <c r="K355" s="266" t="s">
        <v>44</v>
      </c>
      <c r="L355" s="240" t="s">
        <v>471</v>
      </c>
      <c r="M355" s="327"/>
      <c r="N355" s="327"/>
      <c r="O355" s="340"/>
      <c r="P355" s="270"/>
      <c r="Q355" s="61"/>
      <c r="R355" s="61"/>
      <c r="S355" s="61"/>
      <c r="T355" s="290"/>
      <c r="U355" s="325"/>
      <c r="V355" s="325"/>
      <c r="W355" s="325"/>
      <c r="X355" s="325"/>
      <c r="Y355" s="325"/>
      <c r="Z355" s="325"/>
      <c r="AA355" s="325"/>
      <c r="AB355" s="325"/>
      <c r="AC355" s="325"/>
      <c r="AD355" s="325"/>
      <c r="AE355" s="325"/>
      <c r="AF355" s="325"/>
      <c r="AG355" s="325"/>
      <c r="AH355" s="291"/>
    </row>
    <row r="356" spans="2:34" ht="39.75" customHeight="1">
      <c r="B356" s="99"/>
      <c r="C356" s="395"/>
      <c r="D356" s="401"/>
      <c r="E356" s="356"/>
      <c r="F356" s="409"/>
      <c r="G356" s="327"/>
      <c r="H356" s="367"/>
      <c r="I356" s="363"/>
      <c r="J356" s="367"/>
      <c r="K356" s="266" t="s">
        <v>46</v>
      </c>
      <c r="L356" s="182" t="s">
        <v>497</v>
      </c>
      <c r="M356" s="327"/>
      <c r="N356" s="327"/>
      <c r="O356" s="340"/>
      <c r="P356" s="270"/>
      <c r="Q356" s="61"/>
      <c r="R356" s="61"/>
      <c r="S356" s="61"/>
      <c r="T356" s="290"/>
      <c r="U356" s="325"/>
      <c r="V356" s="325"/>
      <c r="W356" s="325"/>
      <c r="X356" s="325"/>
      <c r="Y356" s="325"/>
      <c r="Z356" s="325"/>
      <c r="AA356" s="325"/>
      <c r="AB356" s="325"/>
      <c r="AC356" s="325"/>
      <c r="AD356" s="325"/>
      <c r="AE356" s="325"/>
      <c r="AF356" s="325"/>
      <c r="AG356" s="325"/>
      <c r="AH356" s="291"/>
    </row>
    <row r="357" spans="2:34" ht="39.75" customHeight="1">
      <c r="B357" s="99"/>
      <c r="C357" s="395"/>
      <c r="D357" s="401"/>
      <c r="E357" s="356"/>
      <c r="F357" s="409"/>
      <c r="G357" s="327"/>
      <c r="H357" s="367"/>
      <c r="I357" s="363"/>
      <c r="J357" s="367"/>
      <c r="K357" s="266" t="s">
        <v>48</v>
      </c>
      <c r="L357" s="182" t="s">
        <v>498</v>
      </c>
      <c r="M357" s="327"/>
      <c r="N357" s="327"/>
      <c r="O357" s="340"/>
      <c r="P357" s="270"/>
      <c r="Q357" s="61"/>
      <c r="R357" s="61"/>
      <c r="S357" s="61"/>
      <c r="T357" s="290"/>
      <c r="U357" s="325"/>
      <c r="V357" s="325"/>
      <c r="W357" s="325"/>
      <c r="X357" s="325"/>
      <c r="Y357" s="325"/>
      <c r="Z357" s="325"/>
      <c r="AA357" s="325"/>
      <c r="AB357" s="325"/>
      <c r="AC357" s="325"/>
      <c r="AD357" s="325"/>
      <c r="AE357" s="325"/>
      <c r="AF357" s="325"/>
      <c r="AG357" s="325"/>
      <c r="AH357" s="291"/>
    </row>
    <row r="358" spans="2:34" ht="39.75" customHeight="1">
      <c r="B358" s="99"/>
      <c r="C358" s="395"/>
      <c r="D358" s="401"/>
      <c r="E358" s="356"/>
      <c r="F358" s="409"/>
      <c r="G358" s="327"/>
      <c r="H358" s="367"/>
      <c r="I358" s="363"/>
      <c r="J358" s="367"/>
      <c r="K358" s="266" t="s">
        <v>50</v>
      </c>
      <c r="L358" s="182" t="s">
        <v>499</v>
      </c>
      <c r="M358" s="327"/>
      <c r="N358" s="327"/>
      <c r="O358" s="340"/>
      <c r="P358" s="270"/>
      <c r="Q358" s="61"/>
      <c r="R358" s="61"/>
      <c r="S358" s="61"/>
      <c r="T358" s="290"/>
      <c r="U358" s="325"/>
      <c r="V358" s="325"/>
      <c r="W358" s="325"/>
      <c r="X358" s="325"/>
      <c r="Y358" s="325"/>
      <c r="Z358" s="325"/>
      <c r="AA358" s="325"/>
      <c r="AB358" s="325"/>
      <c r="AC358" s="325"/>
      <c r="AD358" s="325"/>
      <c r="AE358" s="325"/>
      <c r="AF358" s="325"/>
      <c r="AG358" s="325"/>
      <c r="AH358" s="291"/>
    </row>
    <row r="359" spans="2:34" ht="39.75" customHeight="1">
      <c r="B359" s="99"/>
      <c r="C359" s="395"/>
      <c r="D359" s="401"/>
      <c r="E359" s="356"/>
      <c r="F359" s="409"/>
      <c r="G359" s="266"/>
      <c r="H359" s="361" t="s">
        <v>500</v>
      </c>
      <c r="I359" s="379"/>
      <c r="J359" s="379"/>
      <c r="K359" s="306"/>
      <c r="L359" s="240"/>
      <c r="M359" s="169"/>
      <c r="N359" s="169"/>
      <c r="O359" s="307"/>
      <c r="P359" s="270"/>
      <c r="Q359" s="61"/>
      <c r="R359" s="61"/>
      <c r="S359" s="61"/>
      <c r="T359" s="290"/>
      <c r="U359" s="308"/>
      <c r="V359" s="195"/>
      <c r="W359" s="195"/>
      <c r="X359" s="195"/>
      <c r="Y359" s="195"/>
      <c r="Z359" s="195"/>
      <c r="AA359" s="195"/>
      <c r="AB359" s="195"/>
      <c r="AC359" s="195"/>
      <c r="AD359" s="195"/>
      <c r="AE359" s="195"/>
      <c r="AF359" s="195"/>
      <c r="AG359" s="195"/>
      <c r="AH359" s="291"/>
    </row>
    <row r="360" spans="2:34" ht="39.75" customHeight="1">
      <c r="B360" s="99"/>
      <c r="C360" s="395"/>
      <c r="D360" s="401"/>
      <c r="E360" s="356"/>
      <c r="F360" s="409"/>
      <c r="G360" s="326"/>
      <c r="H360" s="366" t="s">
        <v>501</v>
      </c>
      <c r="I360" s="361" t="s">
        <v>502</v>
      </c>
      <c r="J360" s="366" t="s">
        <v>81</v>
      </c>
      <c r="K360" s="266" t="s">
        <v>41</v>
      </c>
      <c r="L360" s="240" t="s">
        <v>464</v>
      </c>
      <c r="M360" s="337" t="s">
        <v>129</v>
      </c>
      <c r="N360" s="338">
        <v>81</v>
      </c>
      <c r="O360" s="339"/>
      <c r="P360" s="270"/>
      <c r="Q360" s="61"/>
      <c r="R360" s="61"/>
      <c r="S360" s="61"/>
      <c r="T360" s="290"/>
      <c r="U360" s="324"/>
      <c r="V360" s="324">
        <f>IF($N$360="","",$N$360)</f>
        <v>81</v>
      </c>
      <c r="W360" s="324">
        <f>IF($N$360="","",$N$360)</f>
        <v>81</v>
      </c>
      <c r="X360" s="324"/>
      <c r="Y360" s="324"/>
      <c r="Z360" s="324"/>
      <c r="AA360" s="324"/>
      <c r="AB360" s="324"/>
      <c r="AC360" s="324"/>
      <c r="AD360" s="324"/>
      <c r="AE360" s="324"/>
      <c r="AF360" s="324"/>
      <c r="AG360" s="324"/>
      <c r="AH360" s="291"/>
    </row>
    <row r="361" spans="2:34" ht="39.75" customHeight="1">
      <c r="B361" s="99"/>
      <c r="C361" s="395"/>
      <c r="D361" s="401"/>
      <c r="E361" s="356"/>
      <c r="F361" s="409"/>
      <c r="G361" s="327"/>
      <c r="H361" s="367"/>
      <c r="I361" s="363"/>
      <c r="J361" s="367"/>
      <c r="K361" s="266" t="s">
        <v>44</v>
      </c>
      <c r="L361" s="240" t="s">
        <v>503</v>
      </c>
      <c r="M361" s="327"/>
      <c r="N361" s="327"/>
      <c r="O361" s="340"/>
      <c r="P361" s="270"/>
      <c r="Q361" s="61"/>
      <c r="R361" s="61"/>
      <c r="S361" s="61"/>
      <c r="T361" s="290"/>
      <c r="U361" s="325"/>
      <c r="V361" s="325"/>
      <c r="W361" s="325"/>
      <c r="X361" s="325"/>
      <c r="Y361" s="325"/>
      <c r="Z361" s="325"/>
      <c r="AA361" s="325"/>
      <c r="AB361" s="325"/>
      <c r="AC361" s="325"/>
      <c r="AD361" s="325"/>
      <c r="AE361" s="325"/>
      <c r="AF361" s="325"/>
      <c r="AG361" s="325"/>
      <c r="AH361" s="291"/>
    </row>
    <row r="362" spans="2:34" ht="39.75" customHeight="1">
      <c r="B362" s="99"/>
      <c r="C362" s="395"/>
      <c r="D362" s="401"/>
      <c r="E362" s="356"/>
      <c r="F362" s="409"/>
      <c r="G362" s="327"/>
      <c r="H362" s="367"/>
      <c r="I362" s="363"/>
      <c r="J362" s="367"/>
      <c r="K362" s="266" t="s">
        <v>46</v>
      </c>
      <c r="L362" s="182" t="s">
        <v>504</v>
      </c>
      <c r="M362" s="327"/>
      <c r="N362" s="327"/>
      <c r="O362" s="340"/>
      <c r="P362" s="270"/>
      <c r="Q362" s="61"/>
      <c r="R362" s="61"/>
      <c r="S362" s="61"/>
      <c r="T362" s="290"/>
      <c r="U362" s="325"/>
      <c r="V362" s="325"/>
      <c r="W362" s="325"/>
      <c r="X362" s="325"/>
      <c r="Y362" s="325"/>
      <c r="Z362" s="325"/>
      <c r="AA362" s="325"/>
      <c r="AB362" s="325"/>
      <c r="AC362" s="325"/>
      <c r="AD362" s="325"/>
      <c r="AE362" s="325"/>
      <c r="AF362" s="325"/>
      <c r="AG362" s="325"/>
      <c r="AH362" s="291"/>
    </row>
    <row r="363" spans="2:34" ht="39.75" customHeight="1">
      <c r="B363" s="99"/>
      <c r="C363" s="395"/>
      <c r="D363" s="401"/>
      <c r="E363" s="356"/>
      <c r="F363" s="409"/>
      <c r="G363" s="327"/>
      <c r="H363" s="367"/>
      <c r="I363" s="363"/>
      <c r="J363" s="367"/>
      <c r="K363" s="266" t="s">
        <v>48</v>
      </c>
      <c r="L363" s="182" t="s">
        <v>505</v>
      </c>
      <c r="M363" s="327"/>
      <c r="N363" s="327"/>
      <c r="O363" s="340"/>
      <c r="P363" s="270"/>
      <c r="Q363" s="61"/>
      <c r="R363" s="61"/>
      <c r="S363" s="61"/>
      <c r="T363" s="290"/>
      <c r="U363" s="325"/>
      <c r="V363" s="325"/>
      <c r="W363" s="325"/>
      <c r="X363" s="325"/>
      <c r="Y363" s="325"/>
      <c r="Z363" s="325"/>
      <c r="AA363" s="325"/>
      <c r="AB363" s="325"/>
      <c r="AC363" s="325"/>
      <c r="AD363" s="325"/>
      <c r="AE363" s="325"/>
      <c r="AF363" s="325"/>
      <c r="AG363" s="325"/>
      <c r="AH363" s="291"/>
    </row>
    <row r="364" spans="2:34" ht="39.75" customHeight="1">
      <c r="B364" s="99"/>
      <c r="C364" s="395"/>
      <c r="D364" s="401"/>
      <c r="E364" s="356"/>
      <c r="F364" s="409"/>
      <c r="G364" s="327"/>
      <c r="H364" s="367"/>
      <c r="I364" s="363"/>
      <c r="J364" s="367"/>
      <c r="K364" s="266" t="s">
        <v>50</v>
      </c>
      <c r="L364" s="182" t="s">
        <v>506</v>
      </c>
      <c r="M364" s="327"/>
      <c r="N364" s="327"/>
      <c r="O364" s="340"/>
      <c r="P364" s="270"/>
      <c r="Q364" s="61"/>
      <c r="R364" s="61"/>
      <c r="S364" s="61"/>
      <c r="T364" s="290"/>
      <c r="U364" s="325"/>
      <c r="V364" s="325"/>
      <c r="W364" s="325"/>
      <c r="X364" s="325"/>
      <c r="Y364" s="325"/>
      <c r="Z364" s="325"/>
      <c r="AA364" s="325"/>
      <c r="AB364" s="325"/>
      <c r="AC364" s="325"/>
      <c r="AD364" s="325"/>
      <c r="AE364" s="325"/>
      <c r="AF364" s="325"/>
      <c r="AG364" s="325"/>
      <c r="AH364" s="291"/>
    </row>
    <row r="365" spans="2:34" ht="39.75" customHeight="1">
      <c r="B365" s="99"/>
      <c r="C365" s="395"/>
      <c r="D365" s="401"/>
      <c r="E365" s="356"/>
      <c r="F365" s="409"/>
      <c r="G365" s="326"/>
      <c r="H365" s="366" t="s">
        <v>507</v>
      </c>
      <c r="I365" s="361" t="s">
        <v>508</v>
      </c>
      <c r="J365" s="366" t="s">
        <v>81</v>
      </c>
      <c r="K365" s="266" t="s">
        <v>41</v>
      </c>
      <c r="L365" s="240" t="s">
        <v>464</v>
      </c>
      <c r="M365" s="337" t="s">
        <v>129</v>
      </c>
      <c r="N365" s="338">
        <v>81</v>
      </c>
      <c r="O365" s="339"/>
      <c r="P365" s="270"/>
      <c r="Q365" s="61"/>
      <c r="R365" s="61"/>
      <c r="S365" s="61"/>
      <c r="T365" s="290"/>
      <c r="U365" s="324"/>
      <c r="V365" s="324">
        <f>IF($N$365="","",$N$365)</f>
        <v>81</v>
      </c>
      <c r="W365" s="324">
        <f>IF($N$365="","",$N$365)</f>
        <v>81</v>
      </c>
      <c r="X365" s="324"/>
      <c r="Y365" s="324"/>
      <c r="Z365" s="324"/>
      <c r="AA365" s="324"/>
      <c r="AB365" s="324"/>
      <c r="AC365" s="324"/>
      <c r="AD365" s="324"/>
      <c r="AE365" s="324"/>
      <c r="AF365" s="324"/>
      <c r="AG365" s="324"/>
      <c r="AH365" s="291"/>
    </row>
    <row r="366" spans="2:34" ht="39.75" customHeight="1">
      <c r="B366" s="99"/>
      <c r="C366" s="395"/>
      <c r="D366" s="401"/>
      <c r="E366" s="356"/>
      <c r="F366" s="409"/>
      <c r="G366" s="327"/>
      <c r="H366" s="367"/>
      <c r="I366" s="363"/>
      <c r="J366" s="367"/>
      <c r="K366" s="266" t="s">
        <v>44</v>
      </c>
      <c r="L366" s="240" t="s">
        <v>503</v>
      </c>
      <c r="M366" s="327"/>
      <c r="N366" s="327"/>
      <c r="O366" s="340"/>
      <c r="P366" s="270"/>
      <c r="Q366" s="61"/>
      <c r="R366" s="61"/>
      <c r="S366" s="61"/>
      <c r="T366" s="290"/>
      <c r="U366" s="325"/>
      <c r="V366" s="325"/>
      <c r="W366" s="325"/>
      <c r="X366" s="325"/>
      <c r="Y366" s="325"/>
      <c r="Z366" s="325"/>
      <c r="AA366" s="325"/>
      <c r="AB366" s="325"/>
      <c r="AC366" s="325"/>
      <c r="AD366" s="325"/>
      <c r="AE366" s="325"/>
      <c r="AF366" s="325"/>
      <c r="AG366" s="325"/>
      <c r="AH366" s="291"/>
    </row>
    <row r="367" spans="2:34" ht="39.75" customHeight="1">
      <c r="B367" s="99"/>
      <c r="C367" s="395"/>
      <c r="D367" s="401"/>
      <c r="E367" s="356"/>
      <c r="F367" s="409"/>
      <c r="G367" s="327"/>
      <c r="H367" s="367"/>
      <c r="I367" s="363"/>
      <c r="J367" s="367"/>
      <c r="K367" s="266" t="s">
        <v>46</v>
      </c>
      <c r="L367" s="182" t="s">
        <v>509</v>
      </c>
      <c r="M367" s="327"/>
      <c r="N367" s="327"/>
      <c r="O367" s="340"/>
      <c r="P367" s="270"/>
      <c r="Q367" s="61"/>
      <c r="R367" s="61"/>
      <c r="S367" s="61"/>
      <c r="T367" s="290"/>
      <c r="U367" s="325"/>
      <c r="V367" s="325"/>
      <c r="W367" s="325"/>
      <c r="X367" s="325"/>
      <c r="Y367" s="325"/>
      <c r="Z367" s="325"/>
      <c r="AA367" s="325"/>
      <c r="AB367" s="325"/>
      <c r="AC367" s="325"/>
      <c r="AD367" s="325"/>
      <c r="AE367" s="325"/>
      <c r="AF367" s="325"/>
      <c r="AG367" s="325"/>
      <c r="AH367" s="291"/>
    </row>
    <row r="368" spans="2:34" ht="39.75" customHeight="1">
      <c r="B368" s="99"/>
      <c r="C368" s="395"/>
      <c r="D368" s="401"/>
      <c r="E368" s="356"/>
      <c r="F368" s="409"/>
      <c r="G368" s="327"/>
      <c r="H368" s="367"/>
      <c r="I368" s="363"/>
      <c r="J368" s="367"/>
      <c r="K368" s="266" t="s">
        <v>48</v>
      </c>
      <c r="L368" s="182" t="s">
        <v>510</v>
      </c>
      <c r="M368" s="327"/>
      <c r="N368" s="327"/>
      <c r="O368" s="340"/>
      <c r="P368" s="270"/>
      <c r="Q368" s="61"/>
      <c r="R368" s="61"/>
      <c r="S368" s="61"/>
      <c r="T368" s="290"/>
      <c r="U368" s="325"/>
      <c r="V368" s="325"/>
      <c r="W368" s="325"/>
      <c r="X368" s="325"/>
      <c r="Y368" s="325"/>
      <c r="Z368" s="325"/>
      <c r="AA368" s="325"/>
      <c r="AB368" s="325"/>
      <c r="AC368" s="325"/>
      <c r="AD368" s="325"/>
      <c r="AE368" s="325"/>
      <c r="AF368" s="325"/>
      <c r="AG368" s="325"/>
      <c r="AH368" s="291"/>
    </row>
    <row r="369" spans="2:34" ht="39.75" customHeight="1">
      <c r="B369" s="99"/>
      <c r="C369" s="395"/>
      <c r="D369" s="401"/>
      <c r="E369" s="356"/>
      <c r="F369" s="409"/>
      <c r="G369" s="327"/>
      <c r="H369" s="367"/>
      <c r="I369" s="363"/>
      <c r="J369" s="367"/>
      <c r="K369" s="266" t="s">
        <v>50</v>
      </c>
      <c r="L369" s="182" t="s">
        <v>511</v>
      </c>
      <c r="M369" s="327"/>
      <c r="N369" s="327"/>
      <c r="O369" s="340"/>
      <c r="P369" s="270"/>
      <c r="Q369" s="61"/>
      <c r="R369" s="61"/>
      <c r="S369" s="61"/>
      <c r="T369" s="290"/>
      <c r="U369" s="325"/>
      <c r="V369" s="325"/>
      <c r="W369" s="325"/>
      <c r="X369" s="325"/>
      <c r="Y369" s="325"/>
      <c r="Z369" s="325"/>
      <c r="AA369" s="325"/>
      <c r="AB369" s="325"/>
      <c r="AC369" s="325"/>
      <c r="AD369" s="325"/>
      <c r="AE369" s="325"/>
      <c r="AF369" s="325"/>
      <c r="AG369" s="325"/>
      <c r="AH369" s="291"/>
    </row>
    <row r="370" spans="2:34" ht="39.75" customHeight="1">
      <c r="B370" s="99"/>
      <c r="C370" s="395"/>
      <c r="D370" s="401"/>
      <c r="E370" s="356"/>
      <c r="F370" s="409"/>
      <c r="G370" s="326"/>
      <c r="H370" s="366" t="s">
        <v>512</v>
      </c>
      <c r="I370" s="361" t="s">
        <v>513</v>
      </c>
      <c r="J370" s="366" t="s">
        <v>81</v>
      </c>
      <c r="K370" s="266" t="s">
        <v>41</v>
      </c>
      <c r="L370" s="240" t="s">
        <v>464</v>
      </c>
      <c r="M370" s="337" t="s">
        <v>129</v>
      </c>
      <c r="N370" s="338">
        <v>81</v>
      </c>
      <c r="O370" s="339"/>
      <c r="P370" s="270"/>
      <c r="Q370" s="61"/>
      <c r="R370" s="61"/>
      <c r="S370" s="61"/>
      <c r="T370" s="290"/>
      <c r="U370" s="324">
        <f>IF($N$370="","",$N$370)</f>
        <v>81</v>
      </c>
      <c r="V370" s="324">
        <f>IF($N$370="","",$N$370)</f>
        <v>81</v>
      </c>
      <c r="W370" s="324">
        <f>IF($N$370="","",$N$370)</f>
        <v>81</v>
      </c>
      <c r="X370" s="324"/>
      <c r="Y370" s="324"/>
      <c r="Z370" s="324"/>
      <c r="AA370" s="324"/>
      <c r="AB370" s="324"/>
      <c r="AC370" s="324"/>
      <c r="AD370" s="324"/>
      <c r="AE370" s="324"/>
      <c r="AF370" s="324"/>
      <c r="AG370" s="324"/>
      <c r="AH370" s="291"/>
    </row>
    <row r="371" spans="2:34" ht="39.75" customHeight="1">
      <c r="B371" s="99"/>
      <c r="C371" s="395"/>
      <c r="D371" s="401"/>
      <c r="E371" s="356"/>
      <c r="F371" s="409"/>
      <c r="G371" s="327"/>
      <c r="H371" s="367"/>
      <c r="I371" s="363"/>
      <c r="J371" s="367"/>
      <c r="K371" s="266" t="s">
        <v>44</v>
      </c>
      <c r="L371" s="240" t="s">
        <v>503</v>
      </c>
      <c r="M371" s="327"/>
      <c r="N371" s="327"/>
      <c r="O371" s="340"/>
      <c r="P371" s="270"/>
      <c r="Q371" s="61"/>
      <c r="R371" s="61"/>
      <c r="S371" s="61"/>
      <c r="T371" s="290"/>
      <c r="U371" s="325"/>
      <c r="V371" s="325"/>
      <c r="W371" s="325"/>
      <c r="X371" s="325"/>
      <c r="Y371" s="325"/>
      <c r="Z371" s="325"/>
      <c r="AA371" s="325"/>
      <c r="AB371" s="325"/>
      <c r="AC371" s="325"/>
      <c r="AD371" s="325"/>
      <c r="AE371" s="325"/>
      <c r="AF371" s="325"/>
      <c r="AG371" s="325"/>
      <c r="AH371" s="291"/>
    </row>
    <row r="372" spans="2:34" ht="39.75" customHeight="1">
      <c r="B372" s="99"/>
      <c r="C372" s="395"/>
      <c r="D372" s="401"/>
      <c r="E372" s="356"/>
      <c r="F372" s="409"/>
      <c r="G372" s="327"/>
      <c r="H372" s="367"/>
      <c r="I372" s="363"/>
      <c r="J372" s="367"/>
      <c r="K372" s="266" t="s">
        <v>46</v>
      </c>
      <c r="L372" s="182" t="s">
        <v>514</v>
      </c>
      <c r="M372" s="327"/>
      <c r="N372" s="327"/>
      <c r="O372" s="340"/>
      <c r="P372" s="270"/>
      <c r="Q372" s="61"/>
      <c r="R372" s="61"/>
      <c r="S372" s="61"/>
      <c r="T372" s="290"/>
      <c r="U372" s="325"/>
      <c r="V372" s="325"/>
      <c r="W372" s="325"/>
      <c r="X372" s="325"/>
      <c r="Y372" s="325"/>
      <c r="Z372" s="325"/>
      <c r="AA372" s="325"/>
      <c r="AB372" s="325"/>
      <c r="AC372" s="325"/>
      <c r="AD372" s="325"/>
      <c r="AE372" s="325"/>
      <c r="AF372" s="325"/>
      <c r="AG372" s="325"/>
      <c r="AH372" s="291"/>
    </row>
    <row r="373" spans="2:34" ht="39.75" customHeight="1">
      <c r="B373" s="99"/>
      <c r="C373" s="395"/>
      <c r="D373" s="401"/>
      <c r="E373" s="356"/>
      <c r="F373" s="409"/>
      <c r="G373" s="327"/>
      <c r="H373" s="367"/>
      <c r="I373" s="363"/>
      <c r="J373" s="367"/>
      <c r="K373" s="266" t="s">
        <v>48</v>
      </c>
      <c r="L373" s="182" t="s">
        <v>515</v>
      </c>
      <c r="M373" s="327"/>
      <c r="N373" s="327"/>
      <c r="O373" s="340"/>
      <c r="P373" s="270"/>
      <c r="Q373" s="61"/>
      <c r="R373" s="61"/>
      <c r="S373" s="61"/>
      <c r="T373" s="290"/>
      <c r="U373" s="325"/>
      <c r="V373" s="325"/>
      <c r="W373" s="325"/>
      <c r="X373" s="325"/>
      <c r="Y373" s="325"/>
      <c r="Z373" s="325"/>
      <c r="AA373" s="325"/>
      <c r="AB373" s="325"/>
      <c r="AC373" s="325"/>
      <c r="AD373" s="325"/>
      <c r="AE373" s="325"/>
      <c r="AF373" s="325"/>
      <c r="AG373" s="325"/>
      <c r="AH373" s="291"/>
    </row>
    <row r="374" spans="2:34" ht="39.75" customHeight="1">
      <c r="B374" s="99"/>
      <c r="C374" s="395"/>
      <c r="D374" s="401"/>
      <c r="E374" s="356"/>
      <c r="F374" s="409"/>
      <c r="G374" s="327"/>
      <c r="H374" s="367"/>
      <c r="I374" s="363"/>
      <c r="J374" s="367"/>
      <c r="K374" s="266" t="s">
        <v>50</v>
      </c>
      <c r="L374" s="182" t="s">
        <v>516</v>
      </c>
      <c r="M374" s="327"/>
      <c r="N374" s="327"/>
      <c r="O374" s="340"/>
      <c r="P374" s="270"/>
      <c r="Q374" s="61"/>
      <c r="R374" s="61"/>
      <c r="S374" s="61"/>
      <c r="T374" s="290"/>
      <c r="U374" s="325"/>
      <c r="V374" s="325"/>
      <c r="W374" s="325"/>
      <c r="X374" s="325"/>
      <c r="Y374" s="325"/>
      <c r="Z374" s="325"/>
      <c r="AA374" s="325"/>
      <c r="AB374" s="325"/>
      <c r="AC374" s="325"/>
      <c r="AD374" s="325"/>
      <c r="AE374" s="325"/>
      <c r="AF374" s="325"/>
      <c r="AG374" s="325"/>
      <c r="AH374" s="291"/>
    </row>
    <row r="375" spans="2:34" ht="39.75" customHeight="1">
      <c r="B375" s="99"/>
      <c r="C375" s="395"/>
      <c r="D375" s="401"/>
      <c r="E375" s="356"/>
      <c r="F375" s="409"/>
      <c r="G375" s="326"/>
      <c r="H375" s="366" t="s">
        <v>517</v>
      </c>
      <c r="I375" s="361" t="s">
        <v>518</v>
      </c>
      <c r="J375" s="366" t="s">
        <v>81</v>
      </c>
      <c r="K375" s="266" t="s">
        <v>41</v>
      </c>
      <c r="L375" s="240" t="s">
        <v>464</v>
      </c>
      <c r="M375" s="337" t="s">
        <v>129</v>
      </c>
      <c r="N375" s="338">
        <v>81</v>
      </c>
      <c r="O375" s="339"/>
      <c r="P375" s="270"/>
      <c r="Q375" s="61"/>
      <c r="R375" s="61"/>
      <c r="S375" s="61"/>
      <c r="T375" s="290"/>
      <c r="U375" s="324"/>
      <c r="V375" s="324">
        <f>IF($N$375="","",$N$375)</f>
        <v>81</v>
      </c>
      <c r="W375" s="324">
        <f>IF($N$375="","",$N$375)</f>
        <v>81</v>
      </c>
      <c r="X375" s="324"/>
      <c r="Y375" s="324"/>
      <c r="Z375" s="324"/>
      <c r="AA375" s="324"/>
      <c r="AB375" s="324"/>
      <c r="AC375" s="324"/>
      <c r="AD375" s="324"/>
      <c r="AE375" s="324"/>
      <c r="AF375" s="324"/>
      <c r="AG375" s="324"/>
      <c r="AH375" s="291"/>
    </row>
    <row r="376" spans="2:34" ht="39.75" customHeight="1">
      <c r="B376" s="99"/>
      <c r="C376" s="395"/>
      <c r="D376" s="401"/>
      <c r="E376" s="356"/>
      <c r="F376" s="409"/>
      <c r="G376" s="327"/>
      <c r="H376" s="367"/>
      <c r="I376" s="363"/>
      <c r="J376" s="367"/>
      <c r="K376" s="266" t="s">
        <v>44</v>
      </c>
      <c r="L376" s="240" t="s">
        <v>503</v>
      </c>
      <c r="M376" s="327"/>
      <c r="N376" s="327"/>
      <c r="O376" s="340"/>
      <c r="P376" s="270"/>
      <c r="Q376" s="61"/>
      <c r="R376" s="61"/>
      <c r="S376" s="61"/>
      <c r="T376" s="290"/>
      <c r="U376" s="325"/>
      <c r="V376" s="325"/>
      <c r="W376" s="325"/>
      <c r="X376" s="325"/>
      <c r="Y376" s="325"/>
      <c r="Z376" s="325"/>
      <c r="AA376" s="325"/>
      <c r="AB376" s="325"/>
      <c r="AC376" s="325"/>
      <c r="AD376" s="325"/>
      <c r="AE376" s="325"/>
      <c r="AF376" s="325"/>
      <c r="AG376" s="325"/>
      <c r="AH376" s="291"/>
    </row>
    <row r="377" spans="2:34" ht="39.75" customHeight="1">
      <c r="B377" s="99"/>
      <c r="C377" s="395"/>
      <c r="D377" s="401"/>
      <c r="E377" s="356"/>
      <c r="F377" s="409"/>
      <c r="G377" s="327"/>
      <c r="H377" s="367"/>
      <c r="I377" s="363"/>
      <c r="J377" s="367"/>
      <c r="K377" s="266" t="s">
        <v>46</v>
      </c>
      <c r="L377" s="182" t="s">
        <v>519</v>
      </c>
      <c r="M377" s="327"/>
      <c r="N377" s="327"/>
      <c r="O377" s="340"/>
      <c r="P377" s="270"/>
      <c r="Q377" s="61"/>
      <c r="R377" s="61"/>
      <c r="S377" s="61"/>
      <c r="T377" s="290"/>
      <c r="U377" s="325"/>
      <c r="V377" s="325"/>
      <c r="W377" s="325"/>
      <c r="X377" s="325"/>
      <c r="Y377" s="325"/>
      <c r="Z377" s="325"/>
      <c r="AA377" s="325"/>
      <c r="AB377" s="325"/>
      <c r="AC377" s="325"/>
      <c r="AD377" s="325"/>
      <c r="AE377" s="325"/>
      <c r="AF377" s="325"/>
      <c r="AG377" s="325"/>
      <c r="AH377" s="291"/>
    </row>
    <row r="378" spans="2:34" ht="39.75" customHeight="1">
      <c r="B378" s="99"/>
      <c r="C378" s="395"/>
      <c r="D378" s="401"/>
      <c r="E378" s="356"/>
      <c r="F378" s="409"/>
      <c r="G378" s="327"/>
      <c r="H378" s="367"/>
      <c r="I378" s="363"/>
      <c r="J378" s="367"/>
      <c r="K378" s="266" t="s">
        <v>48</v>
      </c>
      <c r="L378" s="182" t="s">
        <v>520</v>
      </c>
      <c r="M378" s="327"/>
      <c r="N378" s="327"/>
      <c r="O378" s="340"/>
      <c r="P378" s="270"/>
      <c r="Q378" s="61"/>
      <c r="R378" s="61"/>
      <c r="S378" s="61"/>
      <c r="T378" s="290"/>
      <c r="U378" s="325"/>
      <c r="V378" s="325"/>
      <c r="W378" s="325"/>
      <c r="X378" s="325"/>
      <c r="Y378" s="325"/>
      <c r="Z378" s="325"/>
      <c r="AA378" s="325"/>
      <c r="AB378" s="325"/>
      <c r="AC378" s="325"/>
      <c r="AD378" s="325"/>
      <c r="AE378" s="325"/>
      <c r="AF378" s="325"/>
      <c r="AG378" s="325"/>
      <c r="AH378" s="291"/>
    </row>
    <row r="379" spans="2:34" ht="39.75" customHeight="1">
      <c r="B379" s="99"/>
      <c r="C379" s="395"/>
      <c r="D379" s="401"/>
      <c r="E379" s="356"/>
      <c r="F379" s="409"/>
      <c r="G379" s="327"/>
      <c r="H379" s="367"/>
      <c r="I379" s="363"/>
      <c r="J379" s="367"/>
      <c r="K379" s="266" t="s">
        <v>50</v>
      </c>
      <c r="L379" s="182" t="s">
        <v>521</v>
      </c>
      <c r="M379" s="327"/>
      <c r="N379" s="327"/>
      <c r="O379" s="340"/>
      <c r="P379" s="270"/>
      <c r="Q379" s="61"/>
      <c r="R379" s="61"/>
      <c r="S379" s="61"/>
      <c r="T379" s="290"/>
      <c r="U379" s="325"/>
      <c r="V379" s="325"/>
      <c r="W379" s="325"/>
      <c r="X379" s="325"/>
      <c r="Y379" s="325"/>
      <c r="Z379" s="325"/>
      <c r="AA379" s="325"/>
      <c r="AB379" s="325"/>
      <c r="AC379" s="325"/>
      <c r="AD379" s="325"/>
      <c r="AE379" s="325"/>
      <c r="AF379" s="325"/>
      <c r="AG379" s="325"/>
      <c r="AH379" s="291"/>
    </row>
    <row r="380" spans="2:34" ht="39.75" customHeight="1">
      <c r="B380" s="99"/>
      <c r="C380" s="395"/>
      <c r="D380" s="401"/>
      <c r="E380" s="356"/>
      <c r="F380" s="409"/>
      <c r="G380" s="326"/>
      <c r="H380" s="366" t="s">
        <v>522</v>
      </c>
      <c r="I380" s="361" t="s">
        <v>523</v>
      </c>
      <c r="J380" s="366" t="s">
        <v>81</v>
      </c>
      <c r="K380" s="266" t="s">
        <v>41</v>
      </c>
      <c r="L380" s="240" t="s">
        <v>464</v>
      </c>
      <c r="M380" s="337" t="s">
        <v>129</v>
      </c>
      <c r="N380" s="338">
        <v>81</v>
      </c>
      <c r="O380" s="339"/>
      <c r="P380" s="270"/>
      <c r="Q380" s="61"/>
      <c r="R380" s="61"/>
      <c r="S380" s="61"/>
      <c r="T380" s="290"/>
      <c r="U380" s="324"/>
      <c r="V380" s="324">
        <f>IF($N$380="","",$N$380)</f>
        <v>81</v>
      </c>
      <c r="W380" s="324">
        <f>IF($N$380="","",$N$380)</f>
        <v>81</v>
      </c>
      <c r="X380" s="324"/>
      <c r="Y380" s="324"/>
      <c r="Z380" s="324"/>
      <c r="AA380" s="324"/>
      <c r="AB380" s="324"/>
      <c r="AC380" s="324"/>
      <c r="AD380" s="324"/>
      <c r="AE380" s="324"/>
      <c r="AF380" s="324"/>
      <c r="AG380" s="324"/>
      <c r="AH380" s="291"/>
    </row>
    <row r="381" spans="2:34" ht="39.75" customHeight="1">
      <c r="B381" s="99"/>
      <c r="C381" s="395"/>
      <c r="D381" s="401"/>
      <c r="E381" s="356"/>
      <c r="F381" s="409"/>
      <c r="G381" s="327"/>
      <c r="H381" s="367"/>
      <c r="I381" s="363"/>
      <c r="J381" s="367"/>
      <c r="K381" s="266" t="s">
        <v>44</v>
      </c>
      <c r="L381" s="240" t="s">
        <v>503</v>
      </c>
      <c r="M381" s="327"/>
      <c r="N381" s="327"/>
      <c r="O381" s="340"/>
      <c r="P381" s="270"/>
      <c r="Q381" s="61"/>
      <c r="R381" s="61"/>
      <c r="S381" s="61"/>
      <c r="T381" s="290"/>
      <c r="U381" s="325"/>
      <c r="V381" s="325"/>
      <c r="W381" s="325"/>
      <c r="X381" s="325"/>
      <c r="Y381" s="325"/>
      <c r="Z381" s="325"/>
      <c r="AA381" s="325"/>
      <c r="AB381" s="325"/>
      <c r="AC381" s="325"/>
      <c r="AD381" s="325"/>
      <c r="AE381" s="325"/>
      <c r="AF381" s="325"/>
      <c r="AG381" s="325"/>
      <c r="AH381" s="291"/>
    </row>
    <row r="382" spans="2:34" ht="39.75" customHeight="1">
      <c r="B382" s="99"/>
      <c r="C382" s="395"/>
      <c r="D382" s="401"/>
      <c r="E382" s="356"/>
      <c r="F382" s="409"/>
      <c r="G382" s="327"/>
      <c r="H382" s="367"/>
      <c r="I382" s="363"/>
      <c r="J382" s="367"/>
      <c r="K382" s="266" t="s">
        <v>46</v>
      </c>
      <c r="L382" s="182" t="s">
        <v>524</v>
      </c>
      <c r="M382" s="327"/>
      <c r="N382" s="327"/>
      <c r="O382" s="340"/>
      <c r="P382" s="270"/>
      <c r="Q382" s="61"/>
      <c r="R382" s="61"/>
      <c r="S382" s="61"/>
      <c r="T382" s="290"/>
      <c r="U382" s="325"/>
      <c r="V382" s="325"/>
      <c r="W382" s="325"/>
      <c r="X382" s="325"/>
      <c r="Y382" s="325"/>
      <c r="Z382" s="325"/>
      <c r="AA382" s="325"/>
      <c r="AB382" s="325"/>
      <c r="AC382" s="325"/>
      <c r="AD382" s="325"/>
      <c r="AE382" s="325"/>
      <c r="AF382" s="325"/>
      <c r="AG382" s="325"/>
      <c r="AH382" s="291"/>
    </row>
    <row r="383" spans="2:34" ht="39.75" customHeight="1">
      <c r="B383" s="99"/>
      <c r="C383" s="395"/>
      <c r="D383" s="401"/>
      <c r="E383" s="356"/>
      <c r="F383" s="409"/>
      <c r="G383" s="327"/>
      <c r="H383" s="367"/>
      <c r="I383" s="363"/>
      <c r="J383" s="367"/>
      <c r="K383" s="266" t="s">
        <v>48</v>
      </c>
      <c r="L383" s="182" t="s">
        <v>525</v>
      </c>
      <c r="M383" s="327"/>
      <c r="N383" s="327"/>
      <c r="O383" s="340"/>
      <c r="P383" s="270"/>
      <c r="Q383" s="61"/>
      <c r="R383" s="61"/>
      <c r="S383" s="61"/>
      <c r="T383" s="290"/>
      <c r="U383" s="325"/>
      <c r="V383" s="325"/>
      <c r="W383" s="325"/>
      <c r="X383" s="325"/>
      <c r="Y383" s="325"/>
      <c r="Z383" s="325"/>
      <c r="AA383" s="325"/>
      <c r="AB383" s="325"/>
      <c r="AC383" s="325"/>
      <c r="AD383" s="325"/>
      <c r="AE383" s="325"/>
      <c r="AF383" s="325"/>
      <c r="AG383" s="325"/>
      <c r="AH383" s="291"/>
    </row>
    <row r="384" spans="2:34" ht="39.75" customHeight="1">
      <c r="B384" s="99"/>
      <c r="C384" s="395"/>
      <c r="D384" s="401"/>
      <c r="E384" s="356"/>
      <c r="F384" s="409"/>
      <c r="G384" s="327"/>
      <c r="H384" s="367"/>
      <c r="I384" s="363"/>
      <c r="J384" s="367"/>
      <c r="K384" s="266" t="s">
        <v>50</v>
      </c>
      <c r="L384" s="182" t="s">
        <v>526</v>
      </c>
      <c r="M384" s="327"/>
      <c r="N384" s="327"/>
      <c r="O384" s="340"/>
      <c r="P384" s="270"/>
      <c r="Q384" s="61"/>
      <c r="R384" s="61"/>
      <c r="S384" s="61"/>
      <c r="T384" s="290"/>
      <c r="U384" s="325"/>
      <c r="V384" s="325"/>
      <c r="W384" s="325"/>
      <c r="X384" s="325"/>
      <c r="Y384" s="325"/>
      <c r="Z384" s="325"/>
      <c r="AA384" s="325"/>
      <c r="AB384" s="325"/>
      <c r="AC384" s="325"/>
      <c r="AD384" s="325"/>
      <c r="AE384" s="325"/>
      <c r="AF384" s="325"/>
      <c r="AG384" s="325"/>
      <c r="AH384" s="291"/>
    </row>
    <row r="385" spans="2:34" ht="39.75" customHeight="1">
      <c r="B385" s="99"/>
      <c r="C385" s="395"/>
      <c r="D385" s="401"/>
      <c r="E385" s="356"/>
      <c r="F385" s="409"/>
      <c r="G385" s="326"/>
      <c r="H385" s="366" t="s">
        <v>527</v>
      </c>
      <c r="I385" s="361" t="s">
        <v>528</v>
      </c>
      <c r="J385" s="366" t="s">
        <v>81</v>
      </c>
      <c r="K385" s="266" t="s">
        <v>41</v>
      </c>
      <c r="L385" s="240" t="s">
        <v>464</v>
      </c>
      <c r="M385" s="337" t="s">
        <v>129</v>
      </c>
      <c r="N385" s="338">
        <v>81</v>
      </c>
      <c r="O385" s="339"/>
      <c r="P385" s="270"/>
      <c r="Q385" s="61"/>
      <c r="R385" s="61"/>
      <c r="S385" s="61"/>
      <c r="T385" s="290"/>
      <c r="U385" s="324"/>
      <c r="V385" s="324">
        <f>IF($N$385="","",$N$385)</f>
        <v>81</v>
      </c>
      <c r="W385" s="324">
        <f>IF($N$385="","",$N$385)</f>
        <v>81</v>
      </c>
      <c r="X385" s="324">
        <f>IF($N$385="","",$N$385)</f>
        <v>81</v>
      </c>
      <c r="Y385" s="324"/>
      <c r="Z385" s="324"/>
      <c r="AA385" s="324">
        <f>IF($N$385="","",$N$385)</f>
        <v>81</v>
      </c>
      <c r="AB385" s="324"/>
      <c r="AC385" s="324"/>
      <c r="AD385" s="324"/>
      <c r="AE385" s="324">
        <f>IF($N$385="","",$N$385)</f>
        <v>81</v>
      </c>
      <c r="AF385" s="324">
        <f>IF($N$385="","",$N$385)</f>
        <v>81</v>
      </c>
      <c r="AG385" s="324"/>
      <c r="AH385" s="291"/>
    </row>
    <row r="386" spans="2:34" ht="39.75" customHeight="1">
      <c r="B386" s="99"/>
      <c r="C386" s="395"/>
      <c r="D386" s="401"/>
      <c r="E386" s="356"/>
      <c r="F386" s="409"/>
      <c r="G386" s="327"/>
      <c r="H386" s="367"/>
      <c r="I386" s="363"/>
      <c r="J386" s="367"/>
      <c r="K386" s="266" t="s">
        <v>44</v>
      </c>
      <c r="L386" s="240" t="s">
        <v>503</v>
      </c>
      <c r="M386" s="327"/>
      <c r="N386" s="327"/>
      <c r="O386" s="340"/>
      <c r="P386" s="270"/>
      <c r="Q386" s="61"/>
      <c r="R386" s="61"/>
      <c r="S386" s="61"/>
      <c r="T386" s="290"/>
      <c r="U386" s="325"/>
      <c r="V386" s="325"/>
      <c r="W386" s="325"/>
      <c r="X386" s="325"/>
      <c r="Y386" s="325"/>
      <c r="Z386" s="325"/>
      <c r="AA386" s="325"/>
      <c r="AB386" s="325"/>
      <c r="AC386" s="325"/>
      <c r="AD386" s="325"/>
      <c r="AE386" s="325"/>
      <c r="AF386" s="325"/>
      <c r="AG386" s="325"/>
      <c r="AH386" s="291"/>
    </row>
    <row r="387" spans="2:34" ht="39.75" customHeight="1">
      <c r="B387" s="99"/>
      <c r="C387" s="395"/>
      <c r="D387" s="401"/>
      <c r="E387" s="356"/>
      <c r="F387" s="409"/>
      <c r="G387" s="327"/>
      <c r="H387" s="367"/>
      <c r="I387" s="363"/>
      <c r="J387" s="367"/>
      <c r="K387" s="266" t="s">
        <v>46</v>
      </c>
      <c r="L387" s="182" t="s">
        <v>529</v>
      </c>
      <c r="M387" s="327"/>
      <c r="N387" s="327"/>
      <c r="O387" s="340"/>
      <c r="P387" s="270"/>
      <c r="Q387" s="61"/>
      <c r="R387" s="61"/>
      <c r="S387" s="61"/>
      <c r="T387" s="290"/>
      <c r="U387" s="325"/>
      <c r="V387" s="325"/>
      <c r="W387" s="325"/>
      <c r="X387" s="325"/>
      <c r="Y387" s="325"/>
      <c r="Z387" s="325"/>
      <c r="AA387" s="325"/>
      <c r="AB387" s="325"/>
      <c r="AC387" s="325"/>
      <c r="AD387" s="325"/>
      <c r="AE387" s="325"/>
      <c r="AF387" s="325"/>
      <c r="AG387" s="325"/>
      <c r="AH387" s="291"/>
    </row>
    <row r="388" spans="2:34" ht="39.75" customHeight="1">
      <c r="B388" s="99"/>
      <c r="C388" s="395"/>
      <c r="D388" s="401"/>
      <c r="E388" s="356"/>
      <c r="F388" s="409"/>
      <c r="G388" s="327"/>
      <c r="H388" s="367"/>
      <c r="I388" s="363"/>
      <c r="J388" s="367"/>
      <c r="K388" s="266" t="s">
        <v>48</v>
      </c>
      <c r="L388" s="182" t="s">
        <v>530</v>
      </c>
      <c r="M388" s="327"/>
      <c r="N388" s="327"/>
      <c r="O388" s="340"/>
      <c r="P388" s="270"/>
      <c r="Q388" s="61"/>
      <c r="R388" s="61"/>
      <c r="S388" s="61"/>
      <c r="T388" s="290"/>
      <c r="U388" s="325"/>
      <c r="V388" s="325"/>
      <c r="W388" s="325"/>
      <c r="X388" s="325"/>
      <c r="Y388" s="325"/>
      <c r="Z388" s="325"/>
      <c r="AA388" s="325"/>
      <c r="AB388" s="325"/>
      <c r="AC388" s="325"/>
      <c r="AD388" s="325"/>
      <c r="AE388" s="325"/>
      <c r="AF388" s="325"/>
      <c r="AG388" s="325"/>
      <c r="AH388" s="291"/>
    </row>
    <row r="389" spans="2:34" ht="39.75" customHeight="1">
      <c r="B389" s="99"/>
      <c r="C389" s="395"/>
      <c r="D389" s="401"/>
      <c r="E389" s="356"/>
      <c r="F389" s="409"/>
      <c r="G389" s="327"/>
      <c r="H389" s="367"/>
      <c r="I389" s="363"/>
      <c r="J389" s="367"/>
      <c r="K389" s="266" t="s">
        <v>50</v>
      </c>
      <c r="L389" s="182" t="s">
        <v>531</v>
      </c>
      <c r="M389" s="327"/>
      <c r="N389" s="327"/>
      <c r="O389" s="340"/>
      <c r="P389" s="270"/>
      <c r="Q389" s="61"/>
      <c r="R389" s="61"/>
      <c r="S389" s="61"/>
      <c r="T389" s="290"/>
      <c r="U389" s="325"/>
      <c r="V389" s="325"/>
      <c r="W389" s="325"/>
      <c r="X389" s="325"/>
      <c r="Y389" s="325"/>
      <c r="Z389" s="325"/>
      <c r="AA389" s="325"/>
      <c r="AB389" s="325"/>
      <c r="AC389" s="325"/>
      <c r="AD389" s="325"/>
      <c r="AE389" s="325"/>
      <c r="AF389" s="325"/>
      <c r="AG389" s="325"/>
      <c r="AH389" s="291"/>
    </row>
    <row r="390" spans="2:34" ht="39.75" customHeight="1">
      <c r="B390" s="99"/>
      <c r="C390" s="395"/>
      <c r="D390" s="401"/>
      <c r="E390" s="356"/>
      <c r="F390" s="409"/>
      <c r="G390" s="326"/>
      <c r="H390" s="366" t="s">
        <v>532</v>
      </c>
      <c r="I390" s="361" t="s">
        <v>533</v>
      </c>
      <c r="J390" s="366" t="s">
        <v>81</v>
      </c>
      <c r="K390" s="266" t="s">
        <v>41</v>
      </c>
      <c r="L390" s="240" t="s">
        <v>464</v>
      </c>
      <c r="M390" s="337" t="s">
        <v>129</v>
      </c>
      <c r="N390" s="338">
        <v>81</v>
      </c>
      <c r="O390" s="339"/>
      <c r="P390" s="270"/>
      <c r="Q390" s="61"/>
      <c r="R390" s="61"/>
      <c r="S390" s="61"/>
      <c r="T390" s="290"/>
      <c r="U390" s="324"/>
      <c r="V390" s="324">
        <f>IF($N$390="","",$N$390)</f>
        <v>81</v>
      </c>
      <c r="W390" s="324">
        <f>IF($N$390="","",$N$390)</f>
        <v>81</v>
      </c>
      <c r="X390" s="324"/>
      <c r="Y390" s="324"/>
      <c r="Z390" s="324"/>
      <c r="AA390" s="324"/>
      <c r="AB390" s="324"/>
      <c r="AC390" s="324"/>
      <c r="AD390" s="324"/>
      <c r="AE390" s="324"/>
      <c r="AF390" s="324"/>
      <c r="AG390" s="324"/>
      <c r="AH390" s="291"/>
    </row>
    <row r="391" spans="2:34" ht="39.75" customHeight="1">
      <c r="B391" s="99"/>
      <c r="C391" s="395"/>
      <c r="D391" s="401"/>
      <c r="E391" s="356"/>
      <c r="F391" s="409"/>
      <c r="G391" s="327"/>
      <c r="H391" s="367"/>
      <c r="I391" s="363"/>
      <c r="J391" s="367"/>
      <c r="K391" s="266" t="s">
        <v>44</v>
      </c>
      <c r="L391" s="240" t="s">
        <v>503</v>
      </c>
      <c r="M391" s="327"/>
      <c r="N391" s="327"/>
      <c r="O391" s="340"/>
      <c r="P391" s="270"/>
      <c r="Q391" s="61"/>
      <c r="R391" s="61"/>
      <c r="S391" s="61"/>
      <c r="T391" s="290"/>
      <c r="U391" s="325"/>
      <c r="V391" s="325"/>
      <c r="W391" s="325"/>
      <c r="X391" s="325"/>
      <c r="Y391" s="325"/>
      <c r="Z391" s="325"/>
      <c r="AA391" s="325"/>
      <c r="AB391" s="325"/>
      <c r="AC391" s="325"/>
      <c r="AD391" s="325"/>
      <c r="AE391" s="325"/>
      <c r="AF391" s="325"/>
      <c r="AG391" s="325"/>
      <c r="AH391" s="291"/>
    </row>
    <row r="392" spans="2:34" ht="39.75" customHeight="1">
      <c r="B392" s="99"/>
      <c r="C392" s="395"/>
      <c r="D392" s="401"/>
      <c r="E392" s="356"/>
      <c r="F392" s="409"/>
      <c r="G392" s="327"/>
      <c r="H392" s="367"/>
      <c r="I392" s="363"/>
      <c r="J392" s="367"/>
      <c r="K392" s="266" t="s">
        <v>46</v>
      </c>
      <c r="L392" s="182" t="s">
        <v>534</v>
      </c>
      <c r="M392" s="327"/>
      <c r="N392" s="327"/>
      <c r="O392" s="340"/>
      <c r="P392" s="270"/>
      <c r="Q392" s="61"/>
      <c r="R392" s="61"/>
      <c r="S392" s="61"/>
      <c r="T392" s="290"/>
      <c r="U392" s="325"/>
      <c r="V392" s="325"/>
      <c r="W392" s="325"/>
      <c r="X392" s="325"/>
      <c r="Y392" s="325"/>
      <c r="Z392" s="325"/>
      <c r="AA392" s="325"/>
      <c r="AB392" s="325"/>
      <c r="AC392" s="325"/>
      <c r="AD392" s="325"/>
      <c r="AE392" s="325"/>
      <c r="AF392" s="325"/>
      <c r="AG392" s="325"/>
      <c r="AH392" s="291"/>
    </row>
    <row r="393" spans="2:34" ht="39.75" customHeight="1">
      <c r="B393" s="99"/>
      <c r="C393" s="395"/>
      <c r="D393" s="401"/>
      <c r="E393" s="356"/>
      <c r="F393" s="409"/>
      <c r="G393" s="327"/>
      <c r="H393" s="367"/>
      <c r="I393" s="363"/>
      <c r="J393" s="367"/>
      <c r="K393" s="266" t="s">
        <v>48</v>
      </c>
      <c r="L393" s="182" t="s">
        <v>535</v>
      </c>
      <c r="M393" s="327"/>
      <c r="N393" s="327"/>
      <c r="O393" s="340"/>
      <c r="P393" s="270"/>
      <c r="Q393" s="61"/>
      <c r="R393" s="61"/>
      <c r="S393" s="61"/>
      <c r="T393" s="290"/>
      <c r="U393" s="325"/>
      <c r="V393" s="325"/>
      <c r="W393" s="325"/>
      <c r="X393" s="325"/>
      <c r="Y393" s="325"/>
      <c r="Z393" s="325"/>
      <c r="AA393" s="325"/>
      <c r="AB393" s="325"/>
      <c r="AC393" s="325"/>
      <c r="AD393" s="325"/>
      <c r="AE393" s="325"/>
      <c r="AF393" s="325"/>
      <c r="AG393" s="325"/>
      <c r="AH393" s="291"/>
    </row>
    <row r="394" spans="2:34" ht="39.75" customHeight="1">
      <c r="B394" s="99"/>
      <c r="C394" s="395"/>
      <c r="D394" s="401"/>
      <c r="E394" s="356"/>
      <c r="F394" s="409"/>
      <c r="G394" s="327"/>
      <c r="H394" s="367"/>
      <c r="I394" s="363"/>
      <c r="J394" s="367"/>
      <c r="K394" s="266" t="s">
        <v>50</v>
      </c>
      <c r="L394" s="182" t="s">
        <v>536</v>
      </c>
      <c r="M394" s="327"/>
      <c r="N394" s="327"/>
      <c r="O394" s="340"/>
      <c r="P394" s="270"/>
      <c r="Q394" s="61"/>
      <c r="R394" s="61"/>
      <c r="S394" s="61"/>
      <c r="T394" s="290"/>
      <c r="U394" s="325"/>
      <c r="V394" s="325"/>
      <c r="W394" s="325"/>
      <c r="X394" s="325"/>
      <c r="Y394" s="325"/>
      <c r="Z394" s="325"/>
      <c r="AA394" s="325"/>
      <c r="AB394" s="325"/>
      <c r="AC394" s="325"/>
      <c r="AD394" s="325"/>
      <c r="AE394" s="325"/>
      <c r="AF394" s="325"/>
      <c r="AG394" s="325"/>
      <c r="AH394" s="291"/>
    </row>
    <row r="395" spans="2:34" ht="39.75" customHeight="1">
      <c r="B395" s="99"/>
      <c r="C395" s="395"/>
      <c r="D395" s="401"/>
      <c r="E395" s="356"/>
      <c r="F395" s="409"/>
      <c r="G395" s="326"/>
      <c r="H395" s="366" t="s">
        <v>537</v>
      </c>
      <c r="I395" s="361" t="s">
        <v>538</v>
      </c>
      <c r="J395" s="366" t="s">
        <v>81</v>
      </c>
      <c r="K395" s="266" t="s">
        <v>41</v>
      </c>
      <c r="L395" s="240" t="s">
        <v>464</v>
      </c>
      <c r="M395" s="337" t="s">
        <v>129</v>
      </c>
      <c r="N395" s="338">
        <v>81</v>
      </c>
      <c r="O395" s="339"/>
      <c r="P395" s="270"/>
      <c r="Q395" s="61"/>
      <c r="R395" s="61"/>
      <c r="S395" s="61"/>
      <c r="T395" s="290"/>
      <c r="U395" s="324"/>
      <c r="V395" s="324">
        <f>IF($N$395="","",$N$395)</f>
        <v>81</v>
      </c>
      <c r="W395" s="324">
        <f>IF($N$395="","",$N$395)</f>
        <v>81</v>
      </c>
      <c r="X395" s="324"/>
      <c r="Y395" s="324"/>
      <c r="Z395" s="324"/>
      <c r="AA395" s="324"/>
      <c r="AB395" s="324"/>
      <c r="AC395" s="324"/>
      <c r="AD395" s="324"/>
      <c r="AE395" s="324"/>
      <c r="AF395" s="324"/>
      <c r="AG395" s="324"/>
      <c r="AH395" s="291"/>
    </row>
    <row r="396" spans="2:34" ht="39.75" customHeight="1">
      <c r="B396" s="99"/>
      <c r="C396" s="395"/>
      <c r="D396" s="401"/>
      <c r="E396" s="356"/>
      <c r="F396" s="409"/>
      <c r="G396" s="327"/>
      <c r="H396" s="367"/>
      <c r="I396" s="363"/>
      <c r="J396" s="367"/>
      <c r="K396" s="266" t="s">
        <v>44</v>
      </c>
      <c r="L396" s="240" t="s">
        <v>503</v>
      </c>
      <c r="M396" s="327"/>
      <c r="N396" s="327"/>
      <c r="O396" s="340"/>
      <c r="P396" s="270"/>
      <c r="Q396" s="61"/>
      <c r="R396" s="61"/>
      <c r="S396" s="61"/>
      <c r="T396" s="290"/>
      <c r="U396" s="325"/>
      <c r="V396" s="325"/>
      <c r="W396" s="325"/>
      <c r="X396" s="325"/>
      <c r="Y396" s="325"/>
      <c r="Z396" s="325"/>
      <c r="AA396" s="325"/>
      <c r="AB396" s="325"/>
      <c r="AC396" s="325"/>
      <c r="AD396" s="325"/>
      <c r="AE396" s="325"/>
      <c r="AF396" s="325"/>
      <c r="AG396" s="325"/>
      <c r="AH396" s="291"/>
    </row>
    <row r="397" spans="2:34" ht="39.75" customHeight="1">
      <c r="B397" s="99"/>
      <c r="C397" s="395"/>
      <c r="D397" s="401"/>
      <c r="E397" s="356"/>
      <c r="F397" s="409"/>
      <c r="G397" s="327"/>
      <c r="H397" s="367"/>
      <c r="I397" s="363"/>
      <c r="J397" s="367"/>
      <c r="K397" s="266" t="s">
        <v>46</v>
      </c>
      <c r="L397" s="182" t="s">
        <v>539</v>
      </c>
      <c r="M397" s="327"/>
      <c r="N397" s="327"/>
      <c r="O397" s="340"/>
      <c r="P397" s="270"/>
      <c r="Q397" s="61"/>
      <c r="R397" s="61"/>
      <c r="S397" s="61"/>
      <c r="T397" s="290"/>
      <c r="U397" s="325"/>
      <c r="V397" s="325"/>
      <c r="W397" s="325"/>
      <c r="X397" s="325"/>
      <c r="Y397" s="325"/>
      <c r="Z397" s="325"/>
      <c r="AA397" s="325"/>
      <c r="AB397" s="325"/>
      <c r="AC397" s="325"/>
      <c r="AD397" s="325"/>
      <c r="AE397" s="325"/>
      <c r="AF397" s="325"/>
      <c r="AG397" s="325"/>
      <c r="AH397" s="291"/>
    </row>
    <row r="398" spans="2:34" ht="39.75" customHeight="1">
      <c r="B398" s="99"/>
      <c r="C398" s="395"/>
      <c r="D398" s="401"/>
      <c r="E398" s="356"/>
      <c r="F398" s="409"/>
      <c r="G398" s="327"/>
      <c r="H398" s="367"/>
      <c r="I398" s="363"/>
      <c r="J398" s="367"/>
      <c r="K398" s="266" t="s">
        <v>48</v>
      </c>
      <c r="L398" s="182" t="s">
        <v>540</v>
      </c>
      <c r="M398" s="327"/>
      <c r="N398" s="327"/>
      <c r="O398" s="340"/>
      <c r="P398" s="270"/>
      <c r="Q398" s="61"/>
      <c r="R398" s="61"/>
      <c r="S398" s="61"/>
      <c r="T398" s="290"/>
      <c r="U398" s="325"/>
      <c r="V398" s="325"/>
      <c r="W398" s="325"/>
      <c r="X398" s="325"/>
      <c r="Y398" s="325"/>
      <c r="Z398" s="325"/>
      <c r="AA398" s="325"/>
      <c r="AB398" s="325"/>
      <c r="AC398" s="325"/>
      <c r="AD398" s="325"/>
      <c r="AE398" s="325"/>
      <c r="AF398" s="325"/>
      <c r="AG398" s="325"/>
      <c r="AH398" s="291"/>
    </row>
    <row r="399" spans="2:34" ht="39.75" customHeight="1">
      <c r="B399" s="99"/>
      <c r="C399" s="395"/>
      <c r="D399" s="401"/>
      <c r="E399" s="356"/>
      <c r="F399" s="409"/>
      <c r="G399" s="327"/>
      <c r="H399" s="367"/>
      <c r="I399" s="363"/>
      <c r="J399" s="367"/>
      <c r="K399" s="266" t="s">
        <v>50</v>
      </c>
      <c r="L399" s="182" t="s">
        <v>541</v>
      </c>
      <c r="M399" s="327"/>
      <c r="N399" s="327"/>
      <c r="O399" s="340"/>
      <c r="P399" s="270"/>
      <c r="Q399" s="61"/>
      <c r="R399" s="61"/>
      <c r="S399" s="61"/>
      <c r="T399" s="290"/>
      <c r="U399" s="325"/>
      <c r="V399" s="325"/>
      <c r="W399" s="325"/>
      <c r="X399" s="325"/>
      <c r="Y399" s="325"/>
      <c r="Z399" s="325"/>
      <c r="AA399" s="325"/>
      <c r="AB399" s="325"/>
      <c r="AC399" s="325"/>
      <c r="AD399" s="325"/>
      <c r="AE399" s="325"/>
      <c r="AF399" s="325"/>
      <c r="AG399" s="325"/>
      <c r="AH399" s="291"/>
    </row>
    <row r="400" spans="2:34" ht="39.75" customHeight="1">
      <c r="B400" s="99"/>
      <c r="C400" s="395"/>
      <c r="D400" s="401"/>
      <c r="E400" s="356"/>
      <c r="F400" s="409"/>
      <c r="G400" s="326"/>
      <c r="H400" s="366" t="s">
        <v>542</v>
      </c>
      <c r="I400" s="361" t="s">
        <v>543</v>
      </c>
      <c r="J400" s="366" t="s">
        <v>81</v>
      </c>
      <c r="K400" s="266" t="s">
        <v>41</v>
      </c>
      <c r="L400" s="240" t="s">
        <v>464</v>
      </c>
      <c r="M400" s="337" t="s">
        <v>129</v>
      </c>
      <c r="N400" s="338">
        <v>81</v>
      </c>
      <c r="O400" s="339"/>
      <c r="P400" s="270"/>
      <c r="Q400" s="61"/>
      <c r="R400" s="61"/>
      <c r="S400" s="61"/>
      <c r="T400" s="290"/>
      <c r="U400" s="324"/>
      <c r="V400" s="324">
        <f>IF($N$400="","",$N$400)</f>
        <v>81</v>
      </c>
      <c r="W400" s="324">
        <f>IF($N$400="","",$N$400)</f>
        <v>81</v>
      </c>
      <c r="X400" s="324"/>
      <c r="Y400" s="324"/>
      <c r="Z400" s="324"/>
      <c r="AA400" s="324">
        <f>IF($N$400="","",$N$400)</f>
        <v>81</v>
      </c>
      <c r="AB400" s="324"/>
      <c r="AC400" s="324">
        <f>IF($N$400="","",$N$400)</f>
        <v>81</v>
      </c>
      <c r="AD400" s="324">
        <f>IF($N$400="","",$N$400)</f>
        <v>81</v>
      </c>
      <c r="AE400" s="324">
        <f>IF($N$400="","",$N$400)</f>
        <v>81</v>
      </c>
      <c r="AF400" s="324">
        <f>IF($N$400="","",$N$400)</f>
        <v>81</v>
      </c>
      <c r="AG400" s="324"/>
      <c r="AH400" s="291"/>
    </row>
    <row r="401" spans="2:34" ht="39.75" customHeight="1">
      <c r="B401" s="99"/>
      <c r="C401" s="395"/>
      <c r="D401" s="401"/>
      <c r="E401" s="356"/>
      <c r="F401" s="409"/>
      <c r="G401" s="327"/>
      <c r="H401" s="367"/>
      <c r="I401" s="363"/>
      <c r="J401" s="367"/>
      <c r="K401" s="266" t="s">
        <v>44</v>
      </c>
      <c r="L401" s="240" t="s">
        <v>503</v>
      </c>
      <c r="M401" s="327"/>
      <c r="N401" s="327"/>
      <c r="O401" s="340"/>
      <c r="P401" s="270"/>
      <c r="Q401" s="61"/>
      <c r="R401" s="61"/>
      <c r="S401" s="61"/>
      <c r="T401" s="290"/>
      <c r="U401" s="325"/>
      <c r="V401" s="325"/>
      <c r="W401" s="325"/>
      <c r="X401" s="325"/>
      <c r="Y401" s="325"/>
      <c r="Z401" s="325"/>
      <c r="AA401" s="325"/>
      <c r="AB401" s="325"/>
      <c r="AC401" s="325"/>
      <c r="AD401" s="325"/>
      <c r="AE401" s="325"/>
      <c r="AF401" s="325"/>
      <c r="AG401" s="325"/>
      <c r="AH401" s="291"/>
    </row>
    <row r="402" spans="2:34" ht="39.75" customHeight="1">
      <c r="B402" s="99"/>
      <c r="C402" s="395"/>
      <c r="D402" s="401"/>
      <c r="E402" s="356"/>
      <c r="F402" s="409"/>
      <c r="G402" s="327"/>
      <c r="H402" s="367"/>
      <c r="I402" s="363"/>
      <c r="J402" s="367"/>
      <c r="K402" s="266" t="s">
        <v>46</v>
      </c>
      <c r="L402" s="182" t="s">
        <v>544</v>
      </c>
      <c r="M402" s="327"/>
      <c r="N402" s="327"/>
      <c r="O402" s="340"/>
      <c r="P402" s="270"/>
      <c r="Q402" s="61"/>
      <c r="R402" s="61"/>
      <c r="S402" s="61"/>
      <c r="T402" s="290"/>
      <c r="U402" s="325"/>
      <c r="V402" s="325"/>
      <c r="W402" s="325"/>
      <c r="X402" s="325"/>
      <c r="Y402" s="325"/>
      <c r="Z402" s="325"/>
      <c r="AA402" s="325"/>
      <c r="AB402" s="325"/>
      <c r="AC402" s="325"/>
      <c r="AD402" s="325"/>
      <c r="AE402" s="325"/>
      <c r="AF402" s="325"/>
      <c r="AG402" s="325"/>
      <c r="AH402" s="291"/>
    </row>
    <row r="403" spans="2:34" ht="39.75" customHeight="1">
      <c r="B403" s="99"/>
      <c r="C403" s="395"/>
      <c r="D403" s="401"/>
      <c r="E403" s="356"/>
      <c r="F403" s="409"/>
      <c r="G403" s="327"/>
      <c r="H403" s="367"/>
      <c r="I403" s="363"/>
      <c r="J403" s="367"/>
      <c r="K403" s="266" t="s">
        <v>48</v>
      </c>
      <c r="L403" s="182" t="s">
        <v>545</v>
      </c>
      <c r="M403" s="327"/>
      <c r="N403" s="327"/>
      <c r="O403" s="340"/>
      <c r="P403" s="270"/>
      <c r="Q403" s="61"/>
      <c r="R403" s="61"/>
      <c r="S403" s="61"/>
      <c r="T403" s="290"/>
      <c r="U403" s="325"/>
      <c r="V403" s="325"/>
      <c r="W403" s="325"/>
      <c r="X403" s="325"/>
      <c r="Y403" s="325"/>
      <c r="Z403" s="325"/>
      <c r="AA403" s="325"/>
      <c r="AB403" s="325"/>
      <c r="AC403" s="325"/>
      <c r="AD403" s="325"/>
      <c r="AE403" s="325"/>
      <c r="AF403" s="325"/>
      <c r="AG403" s="325"/>
      <c r="AH403" s="291"/>
    </row>
    <row r="404" spans="2:34" ht="39.75" customHeight="1">
      <c r="B404" s="99"/>
      <c r="C404" s="395"/>
      <c r="D404" s="401"/>
      <c r="E404" s="356"/>
      <c r="F404" s="409"/>
      <c r="G404" s="327"/>
      <c r="H404" s="367"/>
      <c r="I404" s="363"/>
      <c r="J404" s="367"/>
      <c r="K404" s="266" t="s">
        <v>50</v>
      </c>
      <c r="L404" s="182" t="s">
        <v>546</v>
      </c>
      <c r="M404" s="327"/>
      <c r="N404" s="327"/>
      <c r="O404" s="340"/>
      <c r="P404" s="270"/>
      <c r="Q404" s="61"/>
      <c r="R404" s="61"/>
      <c r="S404" s="61"/>
      <c r="T404" s="290"/>
      <c r="U404" s="325"/>
      <c r="V404" s="325"/>
      <c r="W404" s="325"/>
      <c r="X404" s="325"/>
      <c r="Y404" s="325"/>
      <c r="Z404" s="325"/>
      <c r="AA404" s="325"/>
      <c r="AB404" s="325"/>
      <c r="AC404" s="325"/>
      <c r="AD404" s="325"/>
      <c r="AE404" s="325"/>
      <c r="AF404" s="325"/>
      <c r="AG404" s="325"/>
      <c r="AH404" s="291"/>
    </row>
    <row r="405" spans="2:34" ht="39.75" customHeight="1">
      <c r="B405" s="99"/>
      <c r="C405" s="395"/>
      <c r="D405" s="401"/>
      <c r="E405" s="356"/>
      <c r="F405" s="409"/>
      <c r="G405" s="326"/>
      <c r="H405" s="366" t="s">
        <v>547</v>
      </c>
      <c r="I405" s="361" t="s">
        <v>548</v>
      </c>
      <c r="J405" s="366" t="s">
        <v>81</v>
      </c>
      <c r="K405" s="266" t="s">
        <v>41</v>
      </c>
      <c r="L405" s="240" t="s">
        <v>464</v>
      </c>
      <c r="M405" s="337" t="s">
        <v>129</v>
      </c>
      <c r="N405" s="338">
        <v>81</v>
      </c>
      <c r="O405" s="339"/>
      <c r="P405" s="270"/>
      <c r="Q405" s="61"/>
      <c r="R405" s="61"/>
      <c r="S405" s="61"/>
      <c r="T405" s="290"/>
      <c r="U405" s="324"/>
      <c r="V405" s="324">
        <f>IF($N$405="","",$N$405)</f>
        <v>81</v>
      </c>
      <c r="W405" s="324">
        <f>IF($N$405="","",$N$405)</f>
        <v>81</v>
      </c>
      <c r="X405" s="324"/>
      <c r="Y405" s="324"/>
      <c r="Z405" s="324"/>
      <c r="AA405" s="324"/>
      <c r="AB405" s="324"/>
      <c r="AC405" s="324">
        <f>IF($N$405="","",$N$405)</f>
        <v>81</v>
      </c>
      <c r="AD405" s="324">
        <f>IF($N$405="","",$N$405)</f>
        <v>81</v>
      </c>
      <c r="AE405" s="324"/>
      <c r="AF405" s="324"/>
      <c r="AG405" s="324"/>
      <c r="AH405" s="291"/>
    </row>
    <row r="406" spans="2:34" ht="39.75" customHeight="1">
      <c r="B406" s="99"/>
      <c r="C406" s="395"/>
      <c r="D406" s="401"/>
      <c r="E406" s="356"/>
      <c r="F406" s="409"/>
      <c r="G406" s="327"/>
      <c r="H406" s="367"/>
      <c r="I406" s="363"/>
      <c r="J406" s="367"/>
      <c r="K406" s="266" t="s">
        <v>44</v>
      </c>
      <c r="L406" s="240" t="s">
        <v>503</v>
      </c>
      <c r="M406" s="327"/>
      <c r="N406" s="327"/>
      <c r="O406" s="340"/>
      <c r="P406" s="270"/>
      <c r="Q406" s="61"/>
      <c r="R406" s="61"/>
      <c r="S406" s="61"/>
      <c r="T406" s="290"/>
      <c r="U406" s="325"/>
      <c r="V406" s="325"/>
      <c r="W406" s="325"/>
      <c r="X406" s="325"/>
      <c r="Y406" s="325"/>
      <c r="Z406" s="325"/>
      <c r="AA406" s="325"/>
      <c r="AB406" s="325"/>
      <c r="AC406" s="325"/>
      <c r="AD406" s="325"/>
      <c r="AE406" s="325"/>
      <c r="AF406" s="325"/>
      <c r="AG406" s="325"/>
      <c r="AH406" s="291"/>
    </row>
    <row r="407" spans="2:34" ht="39.75" customHeight="1">
      <c r="B407" s="99"/>
      <c r="C407" s="395"/>
      <c r="D407" s="401"/>
      <c r="E407" s="356"/>
      <c r="F407" s="409"/>
      <c r="G407" s="327"/>
      <c r="H407" s="367"/>
      <c r="I407" s="363"/>
      <c r="J407" s="367"/>
      <c r="K407" s="266" t="s">
        <v>46</v>
      </c>
      <c r="L407" s="182" t="s">
        <v>549</v>
      </c>
      <c r="M407" s="327"/>
      <c r="N407" s="327"/>
      <c r="O407" s="340"/>
      <c r="P407" s="270"/>
      <c r="Q407" s="61"/>
      <c r="R407" s="61"/>
      <c r="S407" s="61"/>
      <c r="T407" s="290"/>
      <c r="U407" s="325"/>
      <c r="V407" s="325"/>
      <c r="W407" s="325"/>
      <c r="X407" s="325"/>
      <c r="Y407" s="325"/>
      <c r="Z407" s="325"/>
      <c r="AA407" s="325"/>
      <c r="AB407" s="325"/>
      <c r="AC407" s="325"/>
      <c r="AD407" s="325"/>
      <c r="AE407" s="325"/>
      <c r="AF407" s="325"/>
      <c r="AG407" s="325"/>
      <c r="AH407" s="291"/>
    </row>
    <row r="408" spans="2:34" ht="39.75" customHeight="1">
      <c r="B408" s="99"/>
      <c r="C408" s="395"/>
      <c r="D408" s="401"/>
      <c r="E408" s="356"/>
      <c r="F408" s="409"/>
      <c r="G408" s="327"/>
      <c r="H408" s="367"/>
      <c r="I408" s="363"/>
      <c r="J408" s="367"/>
      <c r="K408" s="266" t="s">
        <v>48</v>
      </c>
      <c r="L408" s="182" t="s">
        <v>550</v>
      </c>
      <c r="M408" s="327"/>
      <c r="N408" s="327"/>
      <c r="O408" s="340"/>
      <c r="P408" s="270"/>
      <c r="Q408" s="61"/>
      <c r="R408" s="61"/>
      <c r="S408" s="61"/>
      <c r="T408" s="290"/>
      <c r="U408" s="325"/>
      <c r="V408" s="325"/>
      <c r="W408" s="325"/>
      <c r="X408" s="325"/>
      <c r="Y408" s="325"/>
      <c r="Z408" s="325"/>
      <c r="AA408" s="325"/>
      <c r="AB408" s="325"/>
      <c r="AC408" s="325"/>
      <c r="AD408" s="325"/>
      <c r="AE408" s="325"/>
      <c r="AF408" s="325"/>
      <c r="AG408" s="325"/>
      <c r="AH408" s="291"/>
    </row>
    <row r="409" spans="2:34" ht="39.75" customHeight="1">
      <c r="B409" s="99"/>
      <c r="C409" s="395"/>
      <c r="D409" s="401"/>
      <c r="E409" s="356"/>
      <c r="F409" s="409"/>
      <c r="G409" s="327"/>
      <c r="H409" s="367"/>
      <c r="I409" s="363"/>
      <c r="J409" s="367"/>
      <c r="K409" s="266" t="s">
        <v>50</v>
      </c>
      <c r="L409" s="182" t="s">
        <v>551</v>
      </c>
      <c r="M409" s="327"/>
      <c r="N409" s="327"/>
      <c r="O409" s="340"/>
      <c r="P409" s="270"/>
      <c r="Q409" s="61"/>
      <c r="R409" s="61"/>
      <c r="S409" s="61"/>
      <c r="T409" s="290"/>
      <c r="U409" s="325"/>
      <c r="V409" s="325"/>
      <c r="W409" s="325"/>
      <c r="X409" s="325"/>
      <c r="Y409" s="325"/>
      <c r="Z409" s="325"/>
      <c r="AA409" s="325"/>
      <c r="AB409" s="325"/>
      <c r="AC409" s="325"/>
      <c r="AD409" s="325"/>
      <c r="AE409" s="325"/>
      <c r="AF409" s="325"/>
      <c r="AG409" s="325"/>
      <c r="AH409" s="291"/>
    </row>
    <row r="410" spans="2:34" ht="39.75" customHeight="1">
      <c r="B410" s="99"/>
      <c r="C410" s="395"/>
      <c r="D410" s="401"/>
      <c r="E410" s="356"/>
      <c r="F410" s="409"/>
      <c r="G410" s="326"/>
      <c r="H410" s="366" t="s">
        <v>552</v>
      </c>
      <c r="I410" s="361" t="s">
        <v>553</v>
      </c>
      <c r="J410" s="366" t="s">
        <v>81</v>
      </c>
      <c r="K410" s="266" t="s">
        <v>41</v>
      </c>
      <c r="L410" s="182" t="s">
        <v>464</v>
      </c>
      <c r="M410" s="337" t="s">
        <v>129</v>
      </c>
      <c r="N410" s="338">
        <v>81</v>
      </c>
      <c r="O410" s="339"/>
      <c r="P410" s="270"/>
      <c r="Q410" s="61"/>
      <c r="R410" s="61"/>
      <c r="S410" s="61"/>
      <c r="T410" s="290"/>
      <c r="U410" s="324"/>
      <c r="V410" s="324">
        <f>IF($N$410="","",$N$410)</f>
        <v>81</v>
      </c>
      <c r="W410" s="324">
        <f>IF($N$410="","",$N$410)</f>
        <v>81</v>
      </c>
      <c r="X410" s="324"/>
      <c r="Y410" s="324">
        <f>IF($N$410="","",$N$410)</f>
        <v>81</v>
      </c>
      <c r="Z410" s="324">
        <f>IF($N$410="","",$N$410)</f>
        <v>81</v>
      </c>
      <c r="AA410" s="324">
        <f>IF($N$410="","",$N$410)</f>
        <v>81</v>
      </c>
      <c r="AB410" s="324"/>
      <c r="AC410" s="324"/>
      <c r="AD410" s="324"/>
      <c r="AE410" s="324"/>
      <c r="AF410" s="324"/>
      <c r="AG410" s="324"/>
      <c r="AH410" s="291"/>
    </row>
    <row r="411" spans="2:34" ht="39.75" customHeight="1">
      <c r="B411" s="99"/>
      <c r="C411" s="395"/>
      <c r="D411" s="401"/>
      <c r="E411" s="356"/>
      <c r="F411" s="409"/>
      <c r="G411" s="327"/>
      <c r="H411" s="367"/>
      <c r="I411" s="363"/>
      <c r="J411" s="367"/>
      <c r="K411" s="266" t="s">
        <v>44</v>
      </c>
      <c r="L411" s="182" t="s">
        <v>503</v>
      </c>
      <c r="M411" s="327"/>
      <c r="N411" s="327"/>
      <c r="O411" s="340"/>
      <c r="P411" s="270"/>
      <c r="Q411" s="61"/>
      <c r="R411" s="61"/>
      <c r="S411" s="61"/>
      <c r="T411" s="290"/>
      <c r="U411" s="325"/>
      <c r="V411" s="325"/>
      <c r="W411" s="325"/>
      <c r="X411" s="325"/>
      <c r="Y411" s="325"/>
      <c r="Z411" s="325"/>
      <c r="AA411" s="325"/>
      <c r="AB411" s="325"/>
      <c r="AC411" s="325"/>
      <c r="AD411" s="325"/>
      <c r="AE411" s="325"/>
      <c r="AF411" s="325"/>
      <c r="AG411" s="325"/>
      <c r="AH411" s="291"/>
    </row>
    <row r="412" spans="2:34" ht="39.75" customHeight="1">
      <c r="B412" s="99"/>
      <c r="C412" s="395"/>
      <c r="D412" s="401"/>
      <c r="E412" s="356"/>
      <c r="F412" s="409"/>
      <c r="G412" s="327"/>
      <c r="H412" s="367"/>
      <c r="I412" s="363"/>
      <c r="J412" s="367"/>
      <c r="K412" s="266" t="s">
        <v>46</v>
      </c>
      <c r="L412" s="182" t="s">
        <v>554</v>
      </c>
      <c r="M412" s="327"/>
      <c r="N412" s="327"/>
      <c r="O412" s="340"/>
      <c r="P412" s="270"/>
      <c r="Q412" s="61"/>
      <c r="R412" s="61"/>
      <c r="S412" s="61"/>
      <c r="T412" s="290"/>
      <c r="U412" s="325"/>
      <c r="V412" s="325"/>
      <c r="W412" s="325"/>
      <c r="X412" s="325"/>
      <c r="Y412" s="325"/>
      <c r="Z412" s="325"/>
      <c r="AA412" s="325"/>
      <c r="AB412" s="325"/>
      <c r="AC412" s="325"/>
      <c r="AD412" s="325"/>
      <c r="AE412" s="325"/>
      <c r="AF412" s="325"/>
      <c r="AG412" s="325"/>
      <c r="AH412" s="291"/>
    </row>
    <row r="413" spans="2:34" ht="39.75" customHeight="1">
      <c r="B413" s="99"/>
      <c r="C413" s="395"/>
      <c r="D413" s="401"/>
      <c r="E413" s="356"/>
      <c r="F413" s="409"/>
      <c r="G413" s="327"/>
      <c r="H413" s="367"/>
      <c r="I413" s="363"/>
      <c r="J413" s="367"/>
      <c r="K413" s="266" t="s">
        <v>48</v>
      </c>
      <c r="L413" s="182" t="s">
        <v>555</v>
      </c>
      <c r="M413" s="327"/>
      <c r="N413" s="327"/>
      <c r="O413" s="340"/>
      <c r="P413" s="270"/>
      <c r="Q413" s="61"/>
      <c r="R413" s="61"/>
      <c r="S413" s="61"/>
      <c r="T413" s="290"/>
      <c r="U413" s="325"/>
      <c r="V413" s="325"/>
      <c r="W413" s="325"/>
      <c r="X413" s="325"/>
      <c r="Y413" s="325"/>
      <c r="Z413" s="325"/>
      <c r="AA413" s="325"/>
      <c r="AB413" s="325"/>
      <c r="AC413" s="325"/>
      <c r="AD413" s="325"/>
      <c r="AE413" s="325"/>
      <c r="AF413" s="325"/>
      <c r="AG413" s="325"/>
      <c r="AH413" s="291"/>
    </row>
    <row r="414" spans="2:34" ht="39.75" customHeight="1">
      <c r="B414" s="99"/>
      <c r="C414" s="395"/>
      <c r="D414" s="401"/>
      <c r="E414" s="356"/>
      <c r="F414" s="409"/>
      <c r="G414" s="327"/>
      <c r="H414" s="367"/>
      <c r="I414" s="363"/>
      <c r="J414" s="367"/>
      <c r="K414" s="266" t="s">
        <v>50</v>
      </c>
      <c r="L414" s="182" t="s">
        <v>556</v>
      </c>
      <c r="M414" s="327"/>
      <c r="N414" s="327"/>
      <c r="O414" s="340"/>
      <c r="P414" s="270"/>
      <c r="Q414" s="61"/>
      <c r="R414" s="61"/>
      <c r="S414" s="61"/>
      <c r="T414" s="290"/>
      <c r="U414" s="325"/>
      <c r="V414" s="325"/>
      <c r="W414" s="325"/>
      <c r="X414" s="325"/>
      <c r="Y414" s="325"/>
      <c r="Z414" s="325"/>
      <c r="AA414" s="325"/>
      <c r="AB414" s="325"/>
      <c r="AC414" s="325"/>
      <c r="AD414" s="325"/>
      <c r="AE414" s="325"/>
      <c r="AF414" s="325"/>
      <c r="AG414" s="325"/>
      <c r="AH414" s="291"/>
    </row>
    <row r="415" spans="2:34" ht="39.75" customHeight="1">
      <c r="B415" s="99"/>
      <c r="C415" s="395"/>
      <c r="D415" s="401"/>
      <c r="E415" s="356"/>
      <c r="F415" s="409"/>
      <c r="G415" s="326"/>
      <c r="H415" s="366" t="s">
        <v>557</v>
      </c>
      <c r="I415" s="361" t="s">
        <v>558</v>
      </c>
      <c r="J415" s="366" t="s">
        <v>81</v>
      </c>
      <c r="K415" s="266" t="s">
        <v>41</v>
      </c>
      <c r="L415" s="240" t="s">
        <v>464</v>
      </c>
      <c r="M415" s="337" t="s">
        <v>129</v>
      </c>
      <c r="N415" s="338">
        <v>80</v>
      </c>
      <c r="O415" s="339"/>
      <c r="P415" s="270"/>
      <c r="Q415" s="61"/>
      <c r="R415" s="61"/>
      <c r="S415" s="61"/>
      <c r="T415" s="290"/>
      <c r="U415" s="324"/>
      <c r="V415" s="324">
        <f>IF($N$415="","",$N$415)</f>
        <v>80</v>
      </c>
      <c r="W415" s="324">
        <f>IF($N$415="","",$N$415)</f>
        <v>80</v>
      </c>
      <c r="X415" s="324"/>
      <c r="Y415" s="324"/>
      <c r="Z415" s="324"/>
      <c r="AA415" s="324"/>
      <c r="AB415" s="324">
        <f>IF($N$415="","",$N$415)</f>
        <v>80</v>
      </c>
      <c r="AC415" s="324"/>
      <c r="AD415" s="324"/>
      <c r="AE415" s="324"/>
      <c r="AF415" s="324"/>
      <c r="AG415" s="324"/>
      <c r="AH415" s="291"/>
    </row>
    <row r="416" spans="2:34" ht="39.75" customHeight="1">
      <c r="B416" s="99"/>
      <c r="C416" s="395"/>
      <c r="D416" s="401"/>
      <c r="E416" s="356"/>
      <c r="F416" s="409"/>
      <c r="G416" s="327"/>
      <c r="H416" s="367"/>
      <c r="I416" s="363"/>
      <c r="J416" s="367"/>
      <c r="K416" s="266" t="s">
        <v>44</v>
      </c>
      <c r="L416" s="240" t="s">
        <v>503</v>
      </c>
      <c r="M416" s="327"/>
      <c r="N416" s="327"/>
      <c r="O416" s="340"/>
      <c r="P416" s="270"/>
      <c r="Q416" s="61"/>
      <c r="R416" s="61"/>
      <c r="S416" s="61"/>
      <c r="T416" s="290"/>
      <c r="U416" s="325"/>
      <c r="V416" s="325"/>
      <c r="W416" s="325"/>
      <c r="X416" s="325"/>
      <c r="Y416" s="325"/>
      <c r="Z416" s="325"/>
      <c r="AA416" s="325"/>
      <c r="AB416" s="325"/>
      <c r="AC416" s="325"/>
      <c r="AD416" s="325"/>
      <c r="AE416" s="325"/>
      <c r="AF416" s="325"/>
      <c r="AG416" s="325"/>
      <c r="AH416" s="291"/>
    </row>
    <row r="417" spans="2:34" ht="39.75" customHeight="1">
      <c r="B417" s="99"/>
      <c r="C417" s="395"/>
      <c r="D417" s="401"/>
      <c r="E417" s="356"/>
      <c r="F417" s="409"/>
      <c r="G417" s="327"/>
      <c r="H417" s="367"/>
      <c r="I417" s="363"/>
      <c r="J417" s="367"/>
      <c r="K417" s="266" t="s">
        <v>46</v>
      </c>
      <c r="L417" s="182" t="s">
        <v>559</v>
      </c>
      <c r="M417" s="327"/>
      <c r="N417" s="327"/>
      <c r="O417" s="340"/>
      <c r="P417" s="270"/>
      <c r="Q417" s="61"/>
      <c r="R417" s="61"/>
      <c r="S417" s="61"/>
      <c r="T417" s="290"/>
      <c r="U417" s="325"/>
      <c r="V417" s="325"/>
      <c r="W417" s="325"/>
      <c r="X417" s="325"/>
      <c r="Y417" s="325"/>
      <c r="Z417" s="325"/>
      <c r="AA417" s="325"/>
      <c r="AB417" s="325"/>
      <c r="AC417" s="325"/>
      <c r="AD417" s="325"/>
      <c r="AE417" s="325"/>
      <c r="AF417" s="325"/>
      <c r="AG417" s="325"/>
      <c r="AH417" s="291"/>
    </row>
    <row r="418" spans="2:34" ht="39.75" customHeight="1">
      <c r="B418" s="99"/>
      <c r="C418" s="395"/>
      <c r="D418" s="401"/>
      <c r="E418" s="356"/>
      <c r="F418" s="409"/>
      <c r="G418" s="327"/>
      <c r="H418" s="367"/>
      <c r="I418" s="363"/>
      <c r="J418" s="367"/>
      <c r="K418" s="266" t="s">
        <v>48</v>
      </c>
      <c r="L418" s="182" t="s">
        <v>560</v>
      </c>
      <c r="M418" s="327"/>
      <c r="N418" s="327"/>
      <c r="O418" s="340"/>
      <c r="P418" s="270"/>
      <c r="Q418" s="61"/>
      <c r="R418" s="61"/>
      <c r="S418" s="61"/>
      <c r="T418" s="290"/>
      <c r="U418" s="325"/>
      <c r="V418" s="325"/>
      <c r="W418" s="325"/>
      <c r="X418" s="325"/>
      <c r="Y418" s="325"/>
      <c r="Z418" s="325"/>
      <c r="AA418" s="325"/>
      <c r="AB418" s="325"/>
      <c r="AC418" s="325"/>
      <c r="AD418" s="325"/>
      <c r="AE418" s="325"/>
      <c r="AF418" s="325"/>
      <c r="AG418" s="325"/>
      <c r="AH418" s="291"/>
    </row>
    <row r="419" spans="2:34" ht="39.75" customHeight="1">
      <c r="B419" s="99"/>
      <c r="C419" s="395"/>
      <c r="D419" s="401"/>
      <c r="E419" s="356"/>
      <c r="F419" s="409"/>
      <c r="G419" s="327"/>
      <c r="H419" s="367"/>
      <c r="I419" s="363"/>
      <c r="J419" s="367"/>
      <c r="K419" s="266" t="s">
        <v>50</v>
      </c>
      <c r="L419" s="182" t="s">
        <v>561</v>
      </c>
      <c r="M419" s="327"/>
      <c r="N419" s="327"/>
      <c r="O419" s="340"/>
      <c r="P419" s="270"/>
      <c r="Q419" s="61"/>
      <c r="R419" s="61"/>
      <c r="S419" s="61"/>
      <c r="T419" s="290"/>
      <c r="U419" s="325"/>
      <c r="V419" s="325"/>
      <c r="W419" s="325"/>
      <c r="X419" s="325"/>
      <c r="Y419" s="325"/>
      <c r="Z419" s="325"/>
      <c r="AA419" s="325"/>
      <c r="AB419" s="325"/>
      <c r="AC419" s="325"/>
      <c r="AD419" s="325"/>
      <c r="AE419" s="325"/>
      <c r="AF419" s="325"/>
      <c r="AG419" s="325"/>
      <c r="AH419" s="291"/>
    </row>
    <row r="420" spans="2:34" ht="39.75" customHeight="1">
      <c r="B420" s="99"/>
      <c r="C420" s="395"/>
      <c r="D420" s="401"/>
      <c r="E420" s="356"/>
      <c r="F420" s="409"/>
      <c r="G420" s="326">
        <v>43</v>
      </c>
      <c r="H420" s="361" t="s">
        <v>562</v>
      </c>
      <c r="I420" s="362"/>
      <c r="J420" s="366" t="s">
        <v>563</v>
      </c>
      <c r="K420" s="266" t="s">
        <v>41</v>
      </c>
      <c r="L420" s="240" t="s">
        <v>564</v>
      </c>
      <c r="M420" s="337" t="s">
        <v>129</v>
      </c>
      <c r="N420" s="338">
        <v>81</v>
      </c>
      <c r="O420" s="339"/>
      <c r="P420" s="270"/>
      <c r="Q420" s="61"/>
      <c r="R420" s="61"/>
      <c r="S420" s="61"/>
      <c r="T420" s="290"/>
      <c r="U420" s="324">
        <f>IF($N$420="","",$N$420)</f>
        <v>81</v>
      </c>
      <c r="V420" s="324"/>
      <c r="W420" s="324">
        <f>IF($N$420="","",$N$420)</f>
        <v>81</v>
      </c>
      <c r="X420" s="324"/>
      <c r="Y420" s="324"/>
      <c r="Z420" s="324"/>
      <c r="AA420" s="324"/>
      <c r="AB420" s="324"/>
      <c r="AC420" s="324"/>
      <c r="AD420" s="324"/>
      <c r="AE420" s="324"/>
      <c r="AF420" s="324"/>
      <c r="AG420" s="324"/>
      <c r="AH420" s="291"/>
    </row>
    <row r="421" spans="2:34" ht="39.75" customHeight="1">
      <c r="B421" s="99"/>
      <c r="C421" s="395"/>
      <c r="D421" s="401"/>
      <c r="E421" s="356"/>
      <c r="F421" s="409"/>
      <c r="G421" s="327"/>
      <c r="H421" s="363"/>
      <c r="I421" s="362"/>
      <c r="J421" s="367"/>
      <c r="K421" s="266" t="s">
        <v>44</v>
      </c>
      <c r="L421" s="182" t="s">
        <v>565</v>
      </c>
      <c r="M421" s="327"/>
      <c r="N421" s="327"/>
      <c r="O421" s="340"/>
      <c r="P421" s="270"/>
      <c r="Q421" s="61"/>
      <c r="R421" s="61"/>
      <c r="S421" s="61"/>
      <c r="T421" s="290"/>
      <c r="U421" s="325"/>
      <c r="V421" s="325"/>
      <c r="W421" s="325"/>
      <c r="X421" s="325"/>
      <c r="Y421" s="325"/>
      <c r="Z421" s="325"/>
      <c r="AA421" s="325"/>
      <c r="AB421" s="325"/>
      <c r="AC421" s="325"/>
      <c r="AD421" s="325"/>
      <c r="AE421" s="325"/>
      <c r="AF421" s="325"/>
      <c r="AG421" s="325"/>
      <c r="AH421" s="291"/>
    </row>
    <row r="422" spans="2:34" ht="39.75" customHeight="1">
      <c r="B422" s="99"/>
      <c r="C422" s="395"/>
      <c r="D422" s="401"/>
      <c r="E422" s="356"/>
      <c r="F422" s="409"/>
      <c r="G422" s="327"/>
      <c r="H422" s="363"/>
      <c r="I422" s="362"/>
      <c r="J422" s="367"/>
      <c r="K422" s="266" t="s">
        <v>46</v>
      </c>
      <c r="L422" s="182" t="s">
        <v>566</v>
      </c>
      <c r="M422" s="327"/>
      <c r="N422" s="327"/>
      <c r="O422" s="340"/>
      <c r="P422" s="270"/>
      <c r="Q422" s="61"/>
      <c r="R422" s="61"/>
      <c r="S422" s="61"/>
      <c r="T422" s="290"/>
      <c r="U422" s="325"/>
      <c r="V422" s="325"/>
      <c r="W422" s="325"/>
      <c r="X422" s="325"/>
      <c r="Y422" s="325"/>
      <c r="Z422" s="325"/>
      <c r="AA422" s="325"/>
      <c r="AB422" s="325"/>
      <c r="AC422" s="325"/>
      <c r="AD422" s="325"/>
      <c r="AE422" s="325"/>
      <c r="AF422" s="325"/>
      <c r="AG422" s="325"/>
      <c r="AH422" s="291"/>
    </row>
    <row r="423" spans="2:34" ht="39.75" customHeight="1">
      <c r="B423" s="99"/>
      <c r="C423" s="395"/>
      <c r="D423" s="401"/>
      <c r="E423" s="356"/>
      <c r="F423" s="409"/>
      <c r="G423" s="327"/>
      <c r="H423" s="363"/>
      <c r="I423" s="362"/>
      <c r="J423" s="367"/>
      <c r="K423" s="266" t="s">
        <v>48</v>
      </c>
      <c r="L423" s="182" t="s">
        <v>567</v>
      </c>
      <c r="M423" s="327"/>
      <c r="N423" s="327"/>
      <c r="O423" s="340"/>
      <c r="P423" s="270"/>
      <c r="Q423" s="61"/>
      <c r="R423" s="61"/>
      <c r="S423" s="61"/>
      <c r="T423" s="290"/>
      <c r="U423" s="325"/>
      <c r="V423" s="325"/>
      <c r="W423" s="325"/>
      <c r="X423" s="325"/>
      <c r="Y423" s="325"/>
      <c r="Z423" s="325"/>
      <c r="AA423" s="325"/>
      <c r="AB423" s="325"/>
      <c r="AC423" s="325"/>
      <c r="AD423" s="325"/>
      <c r="AE423" s="325"/>
      <c r="AF423" s="325"/>
      <c r="AG423" s="325"/>
      <c r="AH423" s="291"/>
    </row>
    <row r="424" spans="2:34" ht="39.75" customHeight="1">
      <c r="B424" s="99"/>
      <c r="C424" s="395"/>
      <c r="D424" s="401"/>
      <c r="E424" s="356"/>
      <c r="F424" s="409"/>
      <c r="G424" s="327"/>
      <c r="H424" s="363"/>
      <c r="I424" s="362"/>
      <c r="J424" s="367"/>
      <c r="K424" s="266" t="s">
        <v>50</v>
      </c>
      <c r="L424" s="182" t="s">
        <v>568</v>
      </c>
      <c r="M424" s="327"/>
      <c r="N424" s="327"/>
      <c r="O424" s="340"/>
      <c r="P424" s="270"/>
      <c r="Q424" s="61"/>
      <c r="R424" s="61"/>
      <c r="S424" s="61"/>
      <c r="T424" s="290"/>
      <c r="U424" s="325"/>
      <c r="V424" s="325"/>
      <c r="W424" s="325"/>
      <c r="X424" s="325"/>
      <c r="Y424" s="325"/>
      <c r="Z424" s="325"/>
      <c r="AA424" s="325"/>
      <c r="AB424" s="325"/>
      <c r="AC424" s="325"/>
      <c r="AD424" s="325"/>
      <c r="AE424" s="325"/>
      <c r="AF424" s="325"/>
      <c r="AG424" s="325"/>
      <c r="AH424" s="291"/>
    </row>
    <row r="425" spans="2:34" ht="39.75" customHeight="1">
      <c r="B425" s="99"/>
      <c r="C425" s="395"/>
      <c r="D425" s="401"/>
      <c r="E425" s="356"/>
      <c r="F425" s="409"/>
      <c r="G425" s="326">
        <v>44</v>
      </c>
      <c r="H425" s="328" t="s">
        <v>569</v>
      </c>
      <c r="I425" s="329"/>
      <c r="J425" s="334" t="s">
        <v>570</v>
      </c>
      <c r="K425" s="266" t="s">
        <v>41</v>
      </c>
      <c r="L425" s="182" t="s">
        <v>571</v>
      </c>
      <c r="M425" s="337" t="s">
        <v>129</v>
      </c>
      <c r="N425" s="338">
        <v>80</v>
      </c>
      <c r="O425" s="339"/>
      <c r="P425" s="270"/>
      <c r="Q425" s="61"/>
      <c r="R425" s="61"/>
      <c r="S425" s="61"/>
      <c r="T425" s="290"/>
      <c r="U425" s="324"/>
      <c r="V425" s="324">
        <f>IF($N$550="","",$N$550)</f>
        <v>81</v>
      </c>
      <c r="W425" s="324">
        <f>IF($N$550="","",$N$550)</f>
        <v>81</v>
      </c>
      <c r="X425" s="324"/>
      <c r="Y425" s="324"/>
      <c r="Z425" s="324">
        <f>IF($N$550="","",$N$550)</f>
        <v>81</v>
      </c>
      <c r="AA425" s="324"/>
      <c r="AB425" s="324"/>
      <c r="AC425" s="324"/>
      <c r="AD425" s="324"/>
      <c r="AE425" s="324"/>
      <c r="AF425" s="324"/>
      <c r="AG425" s="324"/>
      <c r="AH425" s="291"/>
    </row>
    <row r="426" spans="2:34" ht="39.75" customHeight="1">
      <c r="B426" s="99"/>
      <c r="C426" s="395"/>
      <c r="D426" s="401"/>
      <c r="E426" s="356"/>
      <c r="F426" s="409"/>
      <c r="G426" s="327"/>
      <c r="H426" s="330"/>
      <c r="I426" s="331"/>
      <c r="J426" s="335"/>
      <c r="K426" s="266" t="s">
        <v>44</v>
      </c>
      <c r="L426" s="182" t="s">
        <v>572</v>
      </c>
      <c r="M426" s="327"/>
      <c r="N426" s="327"/>
      <c r="O426" s="340"/>
      <c r="P426" s="270"/>
      <c r="Q426" s="61"/>
      <c r="R426" s="61"/>
      <c r="S426" s="61"/>
      <c r="T426" s="290"/>
      <c r="U426" s="325"/>
      <c r="V426" s="325"/>
      <c r="W426" s="325"/>
      <c r="X426" s="325"/>
      <c r="Y426" s="325"/>
      <c r="Z426" s="325"/>
      <c r="AA426" s="325"/>
      <c r="AB426" s="325"/>
      <c r="AC426" s="325"/>
      <c r="AD426" s="325"/>
      <c r="AE426" s="325"/>
      <c r="AF426" s="325"/>
      <c r="AG426" s="325"/>
      <c r="AH426" s="291"/>
    </row>
    <row r="427" spans="2:34" ht="48">
      <c r="B427" s="99"/>
      <c r="C427" s="395"/>
      <c r="D427" s="401"/>
      <c r="E427" s="356"/>
      <c r="F427" s="409"/>
      <c r="G427" s="327"/>
      <c r="H427" s="330"/>
      <c r="I427" s="331"/>
      <c r="J427" s="335"/>
      <c r="K427" s="266" t="s">
        <v>46</v>
      </c>
      <c r="L427" s="182" t="s">
        <v>573</v>
      </c>
      <c r="M427" s="327"/>
      <c r="N427" s="327"/>
      <c r="O427" s="340"/>
      <c r="P427" s="270"/>
      <c r="Q427" s="61"/>
      <c r="R427" s="61"/>
      <c r="S427" s="61"/>
      <c r="T427" s="290"/>
      <c r="U427" s="325"/>
      <c r="V427" s="325"/>
      <c r="W427" s="325"/>
      <c r="X427" s="325"/>
      <c r="Y427" s="325"/>
      <c r="Z427" s="325"/>
      <c r="AA427" s="325"/>
      <c r="AB427" s="325"/>
      <c r="AC427" s="325"/>
      <c r="AD427" s="325"/>
      <c r="AE427" s="325"/>
      <c r="AF427" s="325"/>
      <c r="AG427" s="325"/>
      <c r="AH427" s="291"/>
    </row>
    <row r="428" spans="2:34" ht="39.75" customHeight="1">
      <c r="B428" s="99"/>
      <c r="C428" s="395"/>
      <c r="D428" s="401"/>
      <c r="E428" s="356"/>
      <c r="F428" s="409"/>
      <c r="G428" s="327"/>
      <c r="H428" s="330"/>
      <c r="I428" s="331"/>
      <c r="J428" s="335"/>
      <c r="K428" s="266" t="s">
        <v>48</v>
      </c>
      <c r="L428" s="182" t="s">
        <v>574</v>
      </c>
      <c r="M428" s="327"/>
      <c r="N428" s="327"/>
      <c r="O428" s="340"/>
      <c r="P428" s="270"/>
      <c r="Q428" s="61"/>
      <c r="R428" s="61"/>
      <c r="S428" s="61"/>
      <c r="T428" s="290"/>
      <c r="U428" s="325"/>
      <c r="V428" s="325"/>
      <c r="W428" s="325"/>
      <c r="X428" s="325"/>
      <c r="Y428" s="325"/>
      <c r="Z428" s="325"/>
      <c r="AA428" s="325"/>
      <c r="AB428" s="325"/>
      <c r="AC428" s="325"/>
      <c r="AD428" s="325"/>
      <c r="AE428" s="325"/>
      <c r="AF428" s="325"/>
      <c r="AG428" s="325"/>
      <c r="AH428" s="291"/>
    </row>
    <row r="429" spans="2:34" ht="39.75" customHeight="1">
      <c r="B429" s="99"/>
      <c r="C429" s="395"/>
      <c r="D429" s="401"/>
      <c r="E429" s="356"/>
      <c r="F429" s="409"/>
      <c r="G429" s="327"/>
      <c r="H429" s="332"/>
      <c r="I429" s="333"/>
      <c r="J429" s="336"/>
      <c r="K429" s="266" t="s">
        <v>50</v>
      </c>
      <c r="L429" s="182" t="s">
        <v>575</v>
      </c>
      <c r="M429" s="327"/>
      <c r="N429" s="327"/>
      <c r="O429" s="340"/>
      <c r="P429" s="270"/>
      <c r="Q429" s="61"/>
      <c r="R429" s="61"/>
      <c r="S429" s="61"/>
      <c r="T429" s="290"/>
      <c r="U429" s="325"/>
      <c r="V429" s="325"/>
      <c r="W429" s="325"/>
      <c r="X429" s="325"/>
      <c r="Y429" s="325"/>
      <c r="Z429" s="325"/>
      <c r="AA429" s="325"/>
      <c r="AB429" s="325"/>
      <c r="AC429" s="325"/>
      <c r="AD429" s="325"/>
      <c r="AE429" s="325"/>
      <c r="AF429" s="325"/>
      <c r="AG429" s="325"/>
      <c r="AH429" s="291"/>
    </row>
    <row r="430" spans="2:34" ht="39.75" customHeight="1">
      <c r="B430" s="99"/>
      <c r="C430" s="395"/>
      <c r="D430" s="401"/>
      <c r="E430" s="356"/>
      <c r="F430" s="409"/>
      <c r="G430" s="326">
        <v>45</v>
      </c>
      <c r="H430" s="361" t="s">
        <v>576</v>
      </c>
      <c r="I430" s="362"/>
      <c r="J430" s="366" t="s">
        <v>577</v>
      </c>
      <c r="K430" s="266" t="s">
        <v>41</v>
      </c>
      <c r="L430" s="182" t="s">
        <v>578</v>
      </c>
      <c r="M430" s="337" t="s">
        <v>129</v>
      </c>
      <c r="N430" s="338">
        <v>100</v>
      </c>
      <c r="O430" s="339"/>
      <c r="P430" s="270"/>
      <c r="Q430" s="61"/>
      <c r="R430" s="61"/>
      <c r="S430" s="61"/>
      <c r="T430" s="290"/>
      <c r="U430" s="324"/>
      <c r="V430" s="324"/>
      <c r="W430" s="324">
        <f>IF($N$430="","",$N$430)</f>
        <v>100</v>
      </c>
      <c r="X430" s="324"/>
      <c r="Y430" s="324"/>
      <c r="Z430" s="324">
        <f>IF($N$430="","",$N$430)</f>
        <v>100</v>
      </c>
      <c r="AA430" s="324"/>
      <c r="AB430" s="324"/>
      <c r="AC430" s="324"/>
      <c r="AD430" s="324">
        <f>IF($N$430="","",$N$430)</f>
        <v>100</v>
      </c>
      <c r="AE430" s="324"/>
      <c r="AF430" s="324"/>
      <c r="AG430" s="324"/>
      <c r="AH430" s="291"/>
    </row>
    <row r="431" spans="2:34" ht="39.75" customHeight="1">
      <c r="B431" s="99"/>
      <c r="C431" s="395"/>
      <c r="D431" s="401"/>
      <c r="E431" s="356"/>
      <c r="F431" s="409"/>
      <c r="G431" s="327"/>
      <c r="H431" s="363"/>
      <c r="I431" s="362"/>
      <c r="J431" s="367"/>
      <c r="K431" s="266" t="s">
        <v>44</v>
      </c>
      <c r="L431" s="182" t="s">
        <v>579</v>
      </c>
      <c r="M431" s="327"/>
      <c r="N431" s="327"/>
      <c r="O431" s="340"/>
      <c r="P431" s="270"/>
      <c r="Q431" s="61"/>
      <c r="R431" s="61"/>
      <c r="S431" s="61"/>
      <c r="T431" s="290"/>
      <c r="U431" s="325"/>
      <c r="V431" s="325"/>
      <c r="W431" s="325"/>
      <c r="X431" s="325"/>
      <c r="Y431" s="325"/>
      <c r="Z431" s="325"/>
      <c r="AA431" s="325"/>
      <c r="AB431" s="325"/>
      <c r="AC431" s="325"/>
      <c r="AD431" s="325"/>
      <c r="AE431" s="325"/>
      <c r="AF431" s="325"/>
      <c r="AG431" s="325"/>
      <c r="AH431" s="291"/>
    </row>
    <row r="432" spans="2:34" ht="39.75" customHeight="1">
      <c r="B432" s="99"/>
      <c r="C432" s="395"/>
      <c r="D432" s="401"/>
      <c r="E432" s="356"/>
      <c r="F432" s="409"/>
      <c r="G432" s="327"/>
      <c r="H432" s="363"/>
      <c r="I432" s="362"/>
      <c r="J432" s="367"/>
      <c r="K432" s="266" t="s">
        <v>46</v>
      </c>
      <c r="L432" s="182" t="s">
        <v>580</v>
      </c>
      <c r="M432" s="327"/>
      <c r="N432" s="327"/>
      <c r="O432" s="340"/>
      <c r="P432" s="270"/>
      <c r="Q432" s="61"/>
      <c r="R432" s="61"/>
      <c r="S432" s="61"/>
      <c r="T432" s="290"/>
      <c r="U432" s="325"/>
      <c r="V432" s="325"/>
      <c r="W432" s="325"/>
      <c r="X432" s="325"/>
      <c r="Y432" s="325"/>
      <c r="Z432" s="325"/>
      <c r="AA432" s="325"/>
      <c r="AB432" s="325"/>
      <c r="AC432" s="325"/>
      <c r="AD432" s="325"/>
      <c r="AE432" s="325"/>
      <c r="AF432" s="325"/>
      <c r="AG432" s="325"/>
      <c r="AH432" s="291"/>
    </row>
    <row r="433" spans="2:34" ht="39.75" customHeight="1">
      <c r="B433" s="99"/>
      <c r="C433" s="395"/>
      <c r="D433" s="401"/>
      <c r="E433" s="356"/>
      <c r="F433" s="409"/>
      <c r="G433" s="327"/>
      <c r="H433" s="363"/>
      <c r="I433" s="362"/>
      <c r="J433" s="367"/>
      <c r="K433" s="266" t="s">
        <v>48</v>
      </c>
      <c r="L433" s="182" t="s">
        <v>581</v>
      </c>
      <c r="M433" s="327"/>
      <c r="N433" s="327"/>
      <c r="O433" s="340"/>
      <c r="P433" s="270"/>
      <c r="Q433" s="61"/>
      <c r="R433" s="61"/>
      <c r="S433" s="61"/>
      <c r="T433" s="290"/>
      <c r="U433" s="325"/>
      <c r="V433" s="325"/>
      <c r="W433" s="325"/>
      <c r="X433" s="325"/>
      <c r="Y433" s="325"/>
      <c r="Z433" s="325"/>
      <c r="AA433" s="325"/>
      <c r="AB433" s="325"/>
      <c r="AC433" s="325"/>
      <c r="AD433" s="325"/>
      <c r="AE433" s="325"/>
      <c r="AF433" s="325"/>
      <c r="AG433" s="325"/>
      <c r="AH433" s="291"/>
    </row>
    <row r="434" spans="2:34" ht="39.75" customHeight="1">
      <c r="B434" s="99"/>
      <c r="C434" s="395"/>
      <c r="D434" s="401"/>
      <c r="E434" s="356"/>
      <c r="F434" s="409"/>
      <c r="G434" s="327"/>
      <c r="H434" s="363"/>
      <c r="I434" s="362"/>
      <c r="J434" s="367"/>
      <c r="K434" s="266" t="s">
        <v>50</v>
      </c>
      <c r="L434" s="182" t="s">
        <v>582</v>
      </c>
      <c r="M434" s="327"/>
      <c r="N434" s="327"/>
      <c r="O434" s="340"/>
      <c r="P434" s="270"/>
      <c r="Q434" s="61"/>
      <c r="R434" s="61"/>
      <c r="S434" s="61"/>
      <c r="T434" s="290"/>
      <c r="U434" s="325"/>
      <c r="V434" s="325"/>
      <c r="W434" s="325"/>
      <c r="X434" s="325"/>
      <c r="Y434" s="325"/>
      <c r="Z434" s="325"/>
      <c r="AA434" s="325"/>
      <c r="AB434" s="325"/>
      <c r="AC434" s="325"/>
      <c r="AD434" s="325"/>
      <c r="AE434" s="325"/>
      <c r="AF434" s="325"/>
      <c r="AG434" s="325"/>
      <c r="AH434" s="291"/>
    </row>
    <row r="435" spans="2:34" ht="39.75" customHeight="1">
      <c r="B435" s="99"/>
      <c r="C435" s="395"/>
      <c r="D435" s="401"/>
      <c r="E435" s="356"/>
      <c r="F435" s="409"/>
      <c r="G435" s="326">
        <v>46</v>
      </c>
      <c r="H435" s="361" t="s">
        <v>583</v>
      </c>
      <c r="I435" s="362"/>
      <c r="J435" s="366" t="s">
        <v>584</v>
      </c>
      <c r="K435" s="266" t="s">
        <v>41</v>
      </c>
      <c r="L435" s="182" t="s">
        <v>585</v>
      </c>
      <c r="M435" s="337" t="s">
        <v>129</v>
      </c>
      <c r="N435" s="338">
        <v>40</v>
      </c>
      <c r="O435" s="339"/>
      <c r="P435" s="270"/>
      <c r="Q435" s="61"/>
      <c r="R435" s="61"/>
      <c r="S435" s="61"/>
      <c r="T435" s="290"/>
      <c r="U435" s="324">
        <f>IF($N$435="","",$N$435)</f>
        <v>40</v>
      </c>
      <c r="V435" s="324">
        <f>IF($N$435="","",$N$435)</f>
        <v>40</v>
      </c>
      <c r="W435" s="324">
        <f>IF($N$435="","",$N$435)</f>
        <v>40</v>
      </c>
      <c r="X435" s="324"/>
      <c r="Y435" s="324"/>
      <c r="Z435" s="324">
        <f>IF($N$435="","",$N$435)</f>
        <v>40</v>
      </c>
      <c r="AA435" s="324"/>
      <c r="AB435" s="324"/>
      <c r="AC435" s="324"/>
      <c r="AD435" s="324"/>
      <c r="AE435" s="324"/>
      <c r="AF435" s="324"/>
      <c r="AG435" s="324"/>
      <c r="AH435" s="291"/>
    </row>
    <row r="436" spans="2:34" ht="39.75" customHeight="1">
      <c r="B436" s="99"/>
      <c r="C436" s="395"/>
      <c r="D436" s="401"/>
      <c r="E436" s="327"/>
      <c r="F436" s="359"/>
      <c r="G436" s="327"/>
      <c r="H436" s="363"/>
      <c r="I436" s="362"/>
      <c r="J436" s="367"/>
      <c r="K436" s="266" t="s">
        <v>44</v>
      </c>
      <c r="L436" s="182" t="s">
        <v>586</v>
      </c>
      <c r="M436" s="327"/>
      <c r="N436" s="327"/>
      <c r="O436" s="340"/>
      <c r="P436" s="270"/>
      <c r="Q436" s="61"/>
      <c r="R436" s="61"/>
      <c r="S436" s="61"/>
      <c r="T436" s="290"/>
      <c r="U436" s="325"/>
      <c r="V436" s="325"/>
      <c r="W436" s="325"/>
      <c r="X436" s="325"/>
      <c r="Y436" s="325"/>
      <c r="Z436" s="325"/>
      <c r="AA436" s="325"/>
      <c r="AB436" s="325"/>
      <c r="AC436" s="325"/>
      <c r="AD436" s="325"/>
      <c r="AE436" s="325"/>
      <c r="AF436" s="325"/>
      <c r="AG436" s="325"/>
      <c r="AH436" s="291"/>
    </row>
    <row r="437" spans="2:34" ht="39.75" customHeight="1">
      <c r="B437" s="99"/>
      <c r="C437" s="395"/>
      <c r="D437" s="401"/>
      <c r="E437" s="327"/>
      <c r="F437" s="359"/>
      <c r="G437" s="327"/>
      <c r="H437" s="363"/>
      <c r="I437" s="362"/>
      <c r="J437" s="367"/>
      <c r="K437" s="266" t="s">
        <v>46</v>
      </c>
      <c r="L437" s="182" t="s">
        <v>587</v>
      </c>
      <c r="M437" s="327"/>
      <c r="N437" s="327"/>
      <c r="O437" s="340"/>
      <c r="P437" s="270"/>
      <c r="Q437" s="61"/>
      <c r="R437" s="61"/>
      <c r="S437" s="61"/>
      <c r="T437" s="290"/>
      <c r="U437" s="325"/>
      <c r="V437" s="325"/>
      <c r="W437" s="325"/>
      <c r="X437" s="325"/>
      <c r="Y437" s="325"/>
      <c r="Z437" s="325"/>
      <c r="AA437" s="325"/>
      <c r="AB437" s="325"/>
      <c r="AC437" s="325"/>
      <c r="AD437" s="325"/>
      <c r="AE437" s="325"/>
      <c r="AF437" s="325"/>
      <c r="AG437" s="325"/>
      <c r="AH437" s="291"/>
    </row>
    <row r="438" spans="2:34" ht="39.75" customHeight="1">
      <c r="B438" s="99"/>
      <c r="C438" s="395"/>
      <c r="D438" s="401"/>
      <c r="E438" s="327"/>
      <c r="F438" s="359"/>
      <c r="G438" s="327"/>
      <c r="H438" s="363"/>
      <c r="I438" s="362"/>
      <c r="J438" s="367"/>
      <c r="K438" s="266" t="s">
        <v>48</v>
      </c>
      <c r="L438" s="182" t="s">
        <v>588</v>
      </c>
      <c r="M438" s="327"/>
      <c r="N438" s="327"/>
      <c r="O438" s="340"/>
      <c r="P438" s="270"/>
      <c r="Q438" s="61"/>
      <c r="R438" s="61"/>
      <c r="S438" s="61"/>
      <c r="T438" s="290"/>
      <c r="U438" s="325"/>
      <c r="V438" s="325"/>
      <c r="W438" s="325"/>
      <c r="X438" s="325"/>
      <c r="Y438" s="325"/>
      <c r="Z438" s="325"/>
      <c r="AA438" s="325"/>
      <c r="AB438" s="325"/>
      <c r="AC438" s="325"/>
      <c r="AD438" s="325"/>
      <c r="AE438" s="325"/>
      <c r="AF438" s="325"/>
      <c r="AG438" s="325"/>
      <c r="AH438" s="291"/>
    </row>
    <row r="439" spans="2:34" ht="39.75" customHeight="1">
      <c r="B439" s="99"/>
      <c r="C439" s="395"/>
      <c r="D439" s="401"/>
      <c r="E439" s="327"/>
      <c r="F439" s="359"/>
      <c r="G439" s="327"/>
      <c r="H439" s="363"/>
      <c r="I439" s="362"/>
      <c r="J439" s="367"/>
      <c r="K439" s="266" t="s">
        <v>50</v>
      </c>
      <c r="L439" s="182" t="s">
        <v>589</v>
      </c>
      <c r="M439" s="327"/>
      <c r="N439" s="327"/>
      <c r="O439" s="340"/>
      <c r="P439" s="270"/>
      <c r="Q439" s="61"/>
      <c r="R439" s="61"/>
      <c r="S439" s="61"/>
      <c r="T439" s="290"/>
      <c r="U439" s="325"/>
      <c r="V439" s="325"/>
      <c r="W439" s="325"/>
      <c r="X439" s="325"/>
      <c r="Y439" s="325"/>
      <c r="Z439" s="325"/>
      <c r="AA439" s="325"/>
      <c r="AB439" s="325"/>
      <c r="AC439" s="325"/>
      <c r="AD439" s="325"/>
      <c r="AE439" s="325"/>
      <c r="AF439" s="325"/>
      <c r="AG439" s="325"/>
      <c r="AH439" s="291"/>
    </row>
    <row r="440" spans="2:34" ht="39.75" customHeight="1">
      <c r="B440" s="99"/>
      <c r="C440" s="395"/>
      <c r="D440" s="401"/>
      <c r="E440" s="356" t="s">
        <v>590</v>
      </c>
      <c r="F440" s="358">
        <f>IF(SUM(N440:N479)=0,"",AVERAGE(N440:N479))</f>
        <v>65</v>
      </c>
      <c r="G440" s="326">
        <v>47</v>
      </c>
      <c r="H440" s="361" t="s">
        <v>591</v>
      </c>
      <c r="I440" s="362"/>
      <c r="J440" s="366" t="s">
        <v>592</v>
      </c>
      <c r="K440" s="266" t="s">
        <v>41</v>
      </c>
      <c r="L440" s="182" t="s">
        <v>593</v>
      </c>
      <c r="M440" s="337" t="s">
        <v>129</v>
      </c>
      <c r="N440" s="338">
        <v>60</v>
      </c>
      <c r="O440" s="339"/>
      <c r="P440" s="270"/>
      <c r="Q440" s="61"/>
      <c r="R440" s="61"/>
      <c r="S440" s="61"/>
      <c r="T440" s="290"/>
      <c r="U440" s="324"/>
      <c r="V440" s="324"/>
      <c r="W440" s="324"/>
      <c r="X440" s="324">
        <f>IF(N440="","",N440)</f>
        <v>60</v>
      </c>
      <c r="Y440" s="324"/>
      <c r="Z440" s="324"/>
      <c r="AA440" s="324"/>
      <c r="AB440" s="324"/>
      <c r="AC440" s="324"/>
      <c r="AD440" s="324"/>
      <c r="AE440" s="324">
        <f>IF(N440="","",N440)</f>
        <v>60</v>
      </c>
      <c r="AF440" s="324"/>
      <c r="AG440" s="324"/>
      <c r="AH440" s="291"/>
    </row>
    <row r="441" spans="2:34" ht="39.75" customHeight="1">
      <c r="B441" s="99"/>
      <c r="C441" s="395"/>
      <c r="D441" s="401"/>
      <c r="E441" s="356"/>
      <c r="F441" s="358"/>
      <c r="G441" s="327"/>
      <c r="H441" s="363"/>
      <c r="I441" s="362"/>
      <c r="J441" s="367"/>
      <c r="K441" s="266" t="s">
        <v>44</v>
      </c>
      <c r="L441" s="182" t="s">
        <v>594</v>
      </c>
      <c r="M441" s="327"/>
      <c r="N441" s="327"/>
      <c r="O441" s="340"/>
      <c r="P441" s="270"/>
      <c r="Q441" s="61"/>
      <c r="R441" s="61"/>
      <c r="S441" s="61"/>
      <c r="T441" s="290"/>
      <c r="U441" s="325"/>
      <c r="V441" s="325"/>
      <c r="W441" s="325"/>
      <c r="X441" s="325"/>
      <c r="Y441" s="325"/>
      <c r="Z441" s="325"/>
      <c r="AA441" s="325"/>
      <c r="AB441" s="325"/>
      <c r="AC441" s="325"/>
      <c r="AD441" s="325"/>
      <c r="AE441" s="325"/>
      <c r="AF441" s="325"/>
      <c r="AG441" s="325"/>
      <c r="AH441" s="291"/>
    </row>
    <row r="442" spans="2:34" ht="39.75" customHeight="1">
      <c r="B442" s="99"/>
      <c r="C442" s="395"/>
      <c r="D442" s="401"/>
      <c r="E442" s="356"/>
      <c r="F442" s="358"/>
      <c r="G442" s="327"/>
      <c r="H442" s="363"/>
      <c r="I442" s="362"/>
      <c r="J442" s="367"/>
      <c r="K442" s="266" t="s">
        <v>46</v>
      </c>
      <c r="L442" s="182" t="s">
        <v>595</v>
      </c>
      <c r="M442" s="327"/>
      <c r="N442" s="327"/>
      <c r="O442" s="340"/>
      <c r="P442" s="270"/>
      <c r="Q442" s="61"/>
      <c r="R442" s="61"/>
      <c r="S442" s="61"/>
      <c r="T442" s="290"/>
      <c r="U442" s="325"/>
      <c r="V442" s="325"/>
      <c r="W442" s="325"/>
      <c r="X442" s="325"/>
      <c r="Y442" s="325"/>
      <c r="Z442" s="325"/>
      <c r="AA442" s="325"/>
      <c r="AB442" s="325"/>
      <c r="AC442" s="325"/>
      <c r="AD442" s="325"/>
      <c r="AE442" s="325"/>
      <c r="AF442" s="325"/>
      <c r="AG442" s="325"/>
      <c r="AH442" s="291"/>
    </row>
    <row r="443" spans="2:34" ht="39.75" customHeight="1">
      <c r="B443" s="99"/>
      <c r="C443" s="395"/>
      <c r="D443" s="401"/>
      <c r="E443" s="356"/>
      <c r="F443" s="358"/>
      <c r="G443" s="327"/>
      <c r="H443" s="363"/>
      <c r="I443" s="362"/>
      <c r="J443" s="367"/>
      <c r="K443" s="266" t="s">
        <v>48</v>
      </c>
      <c r="L443" s="182" t="s">
        <v>596</v>
      </c>
      <c r="M443" s="327"/>
      <c r="N443" s="327"/>
      <c r="O443" s="340"/>
      <c r="P443" s="270"/>
      <c r="Q443" s="61"/>
      <c r="R443" s="61"/>
      <c r="S443" s="61"/>
      <c r="T443" s="290"/>
      <c r="U443" s="325"/>
      <c r="V443" s="325"/>
      <c r="W443" s="325"/>
      <c r="X443" s="325"/>
      <c r="Y443" s="325"/>
      <c r="Z443" s="325"/>
      <c r="AA443" s="325"/>
      <c r="AB443" s="325"/>
      <c r="AC443" s="325"/>
      <c r="AD443" s="325"/>
      <c r="AE443" s="325"/>
      <c r="AF443" s="325"/>
      <c r="AG443" s="325"/>
      <c r="AH443" s="291"/>
    </row>
    <row r="444" spans="2:34" ht="39.75" customHeight="1">
      <c r="B444" s="99"/>
      <c r="C444" s="395"/>
      <c r="D444" s="401"/>
      <c r="E444" s="356"/>
      <c r="F444" s="358"/>
      <c r="G444" s="327"/>
      <c r="H444" s="363"/>
      <c r="I444" s="362"/>
      <c r="J444" s="367"/>
      <c r="K444" s="266" t="s">
        <v>50</v>
      </c>
      <c r="L444" s="182" t="s">
        <v>597</v>
      </c>
      <c r="M444" s="327"/>
      <c r="N444" s="327"/>
      <c r="O444" s="340"/>
      <c r="P444" s="270"/>
      <c r="Q444" s="61"/>
      <c r="R444" s="61"/>
      <c r="S444" s="61"/>
      <c r="T444" s="290"/>
      <c r="U444" s="325"/>
      <c r="V444" s="325"/>
      <c r="W444" s="325"/>
      <c r="X444" s="325"/>
      <c r="Y444" s="325"/>
      <c r="Z444" s="325"/>
      <c r="AA444" s="325"/>
      <c r="AB444" s="325"/>
      <c r="AC444" s="325"/>
      <c r="AD444" s="325"/>
      <c r="AE444" s="325"/>
      <c r="AF444" s="325"/>
      <c r="AG444" s="325"/>
      <c r="AH444" s="291"/>
    </row>
    <row r="445" spans="2:34" ht="39.75" customHeight="1">
      <c r="B445" s="99"/>
      <c r="C445" s="395"/>
      <c r="D445" s="401"/>
      <c r="E445" s="356"/>
      <c r="F445" s="409"/>
      <c r="G445" s="326">
        <v>48</v>
      </c>
      <c r="H445" s="361" t="s">
        <v>598</v>
      </c>
      <c r="I445" s="362"/>
      <c r="J445" s="366" t="s">
        <v>599</v>
      </c>
      <c r="K445" s="266" t="s">
        <v>41</v>
      </c>
      <c r="L445" s="240" t="s">
        <v>600</v>
      </c>
      <c r="M445" s="337" t="s">
        <v>129</v>
      </c>
      <c r="N445" s="338">
        <v>20</v>
      </c>
      <c r="O445" s="339"/>
      <c r="P445" s="270"/>
      <c r="Q445" s="61"/>
      <c r="R445" s="61"/>
      <c r="S445" s="61"/>
      <c r="T445" s="290"/>
      <c r="U445" s="324"/>
      <c r="V445" s="324">
        <f>IF($N$445="","",$N$445)</f>
        <v>20</v>
      </c>
      <c r="W445" s="324">
        <f>IF($N$445="","",$N$445)</f>
        <v>20</v>
      </c>
      <c r="X445" s="324"/>
      <c r="Y445" s="324"/>
      <c r="Z445" s="324"/>
      <c r="AA445" s="324"/>
      <c r="AB445" s="324"/>
      <c r="AC445" s="324"/>
      <c r="AD445" s="324"/>
      <c r="AE445" s="324"/>
      <c r="AF445" s="324"/>
      <c r="AG445" s="324"/>
      <c r="AH445" s="291"/>
    </row>
    <row r="446" spans="2:34" ht="39.75" customHeight="1">
      <c r="B446" s="99"/>
      <c r="C446" s="395"/>
      <c r="D446" s="401"/>
      <c r="E446" s="356"/>
      <c r="F446" s="409"/>
      <c r="G446" s="327"/>
      <c r="H446" s="363"/>
      <c r="I446" s="362"/>
      <c r="J446" s="367"/>
      <c r="K446" s="266" t="s">
        <v>44</v>
      </c>
      <c r="L446" s="182" t="s">
        <v>601</v>
      </c>
      <c r="M446" s="327"/>
      <c r="N446" s="327"/>
      <c r="O446" s="340"/>
      <c r="P446" s="270"/>
      <c r="Q446" s="61"/>
      <c r="R446" s="61"/>
      <c r="S446" s="61"/>
      <c r="T446" s="290"/>
      <c r="U446" s="325"/>
      <c r="V446" s="325"/>
      <c r="W446" s="325"/>
      <c r="X446" s="325"/>
      <c r="Y446" s="325"/>
      <c r="Z446" s="325"/>
      <c r="AA446" s="325"/>
      <c r="AB446" s="325"/>
      <c r="AC446" s="325"/>
      <c r="AD446" s="325"/>
      <c r="AE446" s="325"/>
      <c r="AF446" s="325"/>
      <c r="AG446" s="325"/>
      <c r="AH446" s="291"/>
    </row>
    <row r="447" spans="2:34" ht="39.75" customHeight="1">
      <c r="B447" s="99"/>
      <c r="C447" s="395"/>
      <c r="D447" s="401"/>
      <c r="E447" s="356"/>
      <c r="F447" s="409"/>
      <c r="G447" s="327"/>
      <c r="H447" s="363"/>
      <c r="I447" s="362"/>
      <c r="J447" s="367"/>
      <c r="K447" s="266" t="s">
        <v>46</v>
      </c>
      <c r="L447" s="182" t="s">
        <v>602</v>
      </c>
      <c r="M447" s="327"/>
      <c r="N447" s="327"/>
      <c r="O447" s="340"/>
      <c r="P447" s="270"/>
      <c r="Q447" s="61"/>
      <c r="R447" s="61"/>
      <c r="S447" s="61"/>
      <c r="T447" s="290"/>
      <c r="U447" s="325"/>
      <c r="V447" s="325"/>
      <c r="W447" s="325"/>
      <c r="X447" s="325"/>
      <c r="Y447" s="325"/>
      <c r="Z447" s="325"/>
      <c r="AA447" s="325"/>
      <c r="AB447" s="325"/>
      <c r="AC447" s="325"/>
      <c r="AD447" s="325"/>
      <c r="AE447" s="325"/>
      <c r="AF447" s="325"/>
      <c r="AG447" s="325"/>
      <c r="AH447" s="291"/>
    </row>
    <row r="448" spans="2:34" ht="39.75" customHeight="1">
      <c r="B448" s="99"/>
      <c r="C448" s="395"/>
      <c r="D448" s="401"/>
      <c r="E448" s="356"/>
      <c r="F448" s="409"/>
      <c r="G448" s="327"/>
      <c r="H448" s="363"/>
      <c r="I448" s="362"/>
      <c r="J448" s="367"/>
      <c r="K448" s="266" t="s">
        <v>48</v>
      </c>
      <c r="L448" s="182" t="s">
        <v>603</v>
      </c>
      <c r="M448" s="327"/>
      <c r="N448" s="327"/>
      <c r="O448" s="340"/>
      <c r="P448" s="270"/>
      <c r="Q448" s="61"/>
      <c r="R448" s="61"/>
      <c r="S448" s="61"/>
      <c r="T448" s="290"/>
      <c r="U448" s="325"/>
      <c r="V448" s="325"/>
      <c r="W448" s="325"/>
      <c r="X448" s="325"/>
      <c r="Y448" s="325"/>
      <c r="Z448" s="325"/>
      <c r="AA448" s="325"/>
      <c r="AB448" s="325"/>
      <c r="AC448" s="325"/>
      <c r="AD448" s="325"/>
      <c r="AE448" s="325"/>
      <c r="AF448" s="325"/>
      <c r="AG448" s="325"/>
      <c r="AH448" s="291"/>
    </row>
    <row r="449" spans="2:34" ht="39.75" customHeight="1">
      <c r="B449" s="99"/>
      <c r="C449" s="395"/>
      <c r="D449" s="401"/>
      <c r="E449" s="356"/>
      <c r="F449" s="409"/>
      <c r="G449" s="327"/>
      <c r="H449" s="363"/>
      <c r="I449" s="362"/>
      <c r="J449" s="367"/>
      <c r="K449" s="266" t="s">
        <v>50</v>
      </c>
      <c r="L449" s="182" t="s">
        <v>604</v>
      </c>
      <c r="M449" s="327"/>
      <c r="N449" s="327"/>
      <c r="O449" s="340"/>
      <c r="P449" s="270"/>
      <c r="Q449" s="61"/>
      <c r="R449" s="61"/>
      <c r="S449" s="61"/>
      <c r="T449" s="290"/>
      <c r="U449" s="325"/>
      <c r="V449" s="325"/>
      <c r="W449" s="325"/>
      <c r="X449" s="325"/>
      <c r="Y449" s="325"/>
      <c r="Z449" s="325"/>
      <c r="AA449" s="325"/>
      <c r="AB449" s="325"/>
      <c r="AC449" s="325"/>
      <c r="AD449" s="325"/>
      <c r="AE449" s="325"/>
      <c r="AF449" s="325"/>
      <c r="AG449" s="325"/>
      <c r="AH449" s="291"/>
    </row>
    <row r="450" spans="2:34" ht="39.75" customHeight="1">
      <c r="B450" s="99"/>
      <c r="C450" s="395"/>
      <c r="D450" s="401"/>
      <c r="E450" s="356"/>
      <c r="F450" s="409"/>
      <c r="G450" s="326">
        <v>49</v>
      </c>
      <c r="H450" s="361" t="s">
        <v>605</v>
      </c>
      <c r="I450" s="362"/>
      <c r="J450" s="366" t="s">
        <v>606</v>
      </c>
      <c r="K450" s="266" t="s">
        <v>41</v>
      </c>
      <c r="L450" s="182" t="s">
        <v>607</v>
      </c>
      <c r="M450" s="337" t="s">
        <v>129</v>
      </c>
      <c r="N450" s="338">
        <v>60</v>
      </c>
      <c r="O450" s="339"/>
      <c r="P450" s="270"/>
      <c r="Q450" s="61"/>
      <c r="R450" s="61"/>
      <c r="S450" s="61"/>
      <c r="T450" s="290"/>
      <c r="U450" s="324">
        <f>IF($N$450="","",$N$450)</f>
        <v>60</v>
      </c>
      <c r="V450" s="324">
        <f>IF($N$450="","",$N$450)</f>
        <v>60</v>
      </c>
      <c r="W450" s="324">
        <f>IF($N$450="","",$N$450)</f>
        <v>60</v>
      </c>
      <c r="X450" s="324"/>
      <c r="Y450" s="324"/>
      <c r="Z450" s="324"/>
      <c r="AA450" s="324"/>
      <c r="AB450" s="324"/>
      <c r="AC450" s="324"/>
      <c r="AD450" s="324"/>
      <c r="AE450" s="324"/>
      <c r="AF450" s="324"/>
      <c r="AG450" s="324"/>
      <c r="AH450" s="291"/>
    </row>
    <row r="451" spans="2:34" ht="39.75" customHeight="1">
      <c r="B451" s="99"/>
      <c r="C451" s="395"/>
      <c r="D451" s="401"/>
      <c r="E451" s="356"/>
      <c r="F451" s="409"/>
      <c r="G451" s="327"/>
      <c r="H451" s="363"/>
      <c r="I451" s="362"/>
      <c r="J451" s="367"/>
      <c r="K451" s="266" t="s">
        <v>44</v>
      </c>
      <c r="L451" s="182" t="s">
        <v>608</v>
      </c>
      <c r="M451" s="327"/>
      <c r="N451" s="327"/>
      <c r="O451" s="340"/>
      <c r="P451" s="270"/>
      <c r="Q451" s="61"/>
      <c r="R451" s="61"/>
      <c r="S451" s="61"/>
      <c r="T451" s="290"/>
      <c r="U451" s="325"/>
      <c r="V451" s="325"/>
      <c r="W451" s="325"/>
      <c r="X451" s="325"/>
      <c r="Y451" s="325"/>
      <c r="Z451" s="325"/>
      <c r="AA451" s="325"/>
      <c r="AB451" s="325"/>
      <c r="AC451" s="325"/>
      <c r="AD451" s="325"/>
      <c r="AE451" s="325"/>
      <c r="AF451" s="325"/>
      <c r="AG451" s="325"/>
      <c r="AH451" s="291"/>
    </row>
    <row r="452" spans="2:34" ht="39.75" customHeight="1">
      <c r="B452" s="99"/>
      <c r="C452" s="395"/>
      <c r="D452" s="401"/>
      <c r="E452" s="356"/>
      <c r="F452" s="409"/>
      <c r="G452" s="327"/>
      <c r="H452" s="363"/>
      <c r="I452" s="362"/>
      <c r="J452" s="367"/>
      <c r="K452" s="266" t="s">
        <v>46</v>
      </c>
      <c r="L452" s="182" t="s">
        <v>609</v>
      </c>
      <c r="M452" s="327"/>
      <c r="N452" s="327"/>
      <c r="O452" s="340"/>
      <c r="P452" s="270"/>
      <c r="Q452" s="61"/>
      <c r="R452" s="61"/>
      <c r="S452" s="61"/>
      <c r="T452" s="290"/>
      <c r="U452" s="325"/>
      <c r="V452" s="325"/>
      <c r="W452" s="325"/>
      <c r="X452" s="325"/>
      <c r="Y452" s="325"/>
      <c r="Z452" s="325"/>
      <c r="AA452" s="325"/>
      <c r="AB452" s="325"/>
      <c r="AC452" s="325"/>
      <c r="AD452" s="325"/>
      <c r="AE452" s="325"/>
      <c r="AF452" s="325"/>
      <c r="AG452" s="325"/>
      <c r="AH452" s="291"/>
    </row>
    <row r="453" spans="2:34" ht="39.75" customHeight="1">
      <c r="B453" s="99"/>
      <c r="C453" s="395"/>
      <c r="D453" s="401"/>
      <c r="E453" s="356"/>
      <c r="F453" s="409"/>
      <c r="G453" s="327"/>
      <c r="H453" s="363"/>
      <c r="I453" s="362"/>
      <c r="J453" s="367"/>
      <c r="K453" s="266" t="s">
        <v>48</v>
      </c>
      <c r="L453" s="182" t="s">
        <v>610</v>
      </c>
      <c r="M453" s="327"/>
      <c r="N453" s="327"/>
      <c r="O453" s="340"/>
      <c r="P453" s="270"/>
      <c r="Q453" s="61"/>
      <c r="R453" s="61"/>
      <c r="S453" s="61"/>
      <c r="T453" s="290"/>
      <c r="U453" s="325"/>
      <c r="V453" s="325"/>
      <c r="W453" s="325"/>
      <c r="X453" s="325"/>
      <c r="Y453" s="325"/>
      <c r="Z453" s="325"/>
      <c r="AA453" s="325"/>
      <c r="AB453" s="325"/>
      <c r="AC453" s="325"/>
      <c r="AD453" s="325"/>
      <c r="AE453" s="325"/>
      <c r="AF453" s="325"/>
      <c r="AG453" s="325"/>
      <c r="AH453" s="291"/>
    </row>
    <row r="454" spans="2:34" ht="39.75" customHeight="1">
      <c r="B454" s="99"/>
      <c r="C454" s="395"/>
      <c r="D454" s="401"/>
      <c r="E454" s="356"/>
      <c r="F454" s="409"/>
      <c r="G454" s="327"/>
      <c r="H454" s="363"/>
      <c r="I454" s="362"/>
      <c r="J454" s="367"/>
      <c r="K454" s="266" t="s">
        <v>50</v>
      </c>
      <c r="L454" s="182" t="s">
        <v>611</v>
      </c>
      <c r="M454" s="327"/>
      <c r="N454" s="327"/>
      <c r="O454" s="340"/>
      <c r="P454" s="270"/>
      <c r="Q454" s="61"/>
      <c r="R454" s="61"/>
      <c r="S454" s="61"/>
      <c r="T454" s="290"/>
      <c r="U454" s="325"/>
      <c r="V454" s="325"/>
      <c r="W454" s="325"/>
      <c r="X454" s="325"/>
      <c r="Y454" s="325"/>
      <c r="Z454" s="325"/>
      <c r="AA454" s="325"/>
      <c r="AB454" s="325"/>
      <c r="AC454" s="325"/>
      <c r="AD454" s="325"/>
      <c r="AE454" s="325"/>
      <c r="AF454" s="325"/>
      <c r="AG454" s="325"/>
      <c r="AH454" s="291"/>
    </row>
    <row r="455" spans="2:34" ht="39.75" customHeight="1">
      <c r="B455" s="99"/>
      <c r="C455" s="395"/>
      <c r="D455" s="401"/>
      <c r="E455" s="356"/>
      <c r="F455" s="409"/>
      <c r="G455" s="326">
        <v>50</v>
      </c>
      <c r="H455" s="361" t="s">
        <v>612</v>
      </c>
      <c r="I455" s="362"/>
      <c r="J455" s="366" t="s">
        <v>613</v>
      </c>
      <c r="K455" s="266" t="s">
        <v>41</v>
      </c>
      <c r="L455" s="182" t="s">
        <v>614</v>
      </c>
      <c r="M455" s="337" t="s">
        <v>129</v>
      </c>
      <c r="N455" s="338">
        <v>80</v>
      </c>
      <c r="O455" s="339"/>
      <c r="P455" s="305"/>
      <c r="Q455" s="61"/>
      <c r="R455" s="61"/>
      <c r="S455" s="61"/>
      <c r="T455" s="290"/>
      <c r="U455" s="324"/>
      <c r="V455" s="324"/>
      <c r="W455" s="324"/>
      <c r="X455" s="324"/>
      <c r="Y455" s="324"/>
      <c r="Z455" s="324"/>
      <c r="AA455" s="324"/>
      <c r="AB455" s="324"/>
      <c r="AC455" s="324"/>
      <c r="AD455" s="324"/>
      <c r="AE455" s="324">
        <f>IF(N455="","",N455)</f>
        <v>80</v>
      </c>
      <c r="AF455" s="324"/>
      <c r="AG455" s="324"/>
      <c r="AH455" s="291"/>
    </row>
    <row r="456" spans="2:34" ht="39.75" customHeight="1">
      <c r="B456" s="99"/>
      <c r="C456" s="395"/>
      <c r="D456" s="401"/>
      <c r="E456" s="356"/>
      <c r="F456" s="409"/>
      <c r="G456" s="327"/>
      <c r="H456" s="363"/>
      <c r="I456" s="362"/>
      <c r="J456" s="367"/>
      <c r="K456" s="266" t="s">
        <v>44</v>
      </c>
      <c r="L456" s="182" t="s">
        <v>615</v>
      </c>
      <c r="M456" s="327"/>
      <c r="N456" s="338"/>
      <c r="O456" s="340"/>
      <c r="P456" s="305"/>
      <c r="Q456" s="61"/>
      <c r="R456" s="61"/>
      <c r="S456" s="61"/>
      <c r="T456" s="290"/>
      <c r="U456" s="325"/>
      <c r="V456" s="325"/>
      <c r="W456" s="325"/>
      <c r="X456" s="325"/>
      <c r="Y456" s="325"/>
      <c r="Z456" s="325"/>
      <c r="AA456" s="325"/>
      <c r="AB456" s="325"/>
      <c r="AC456" s="325"/>
      <c r="AD456" s="325"/>
      <c r="AE456" s="325"/>
      <c r="AF456" s="325"/>
      <c r="AG456" s="325"/>
      <c r="AH456" s="291"/>
    </row>
    <row r="457" spans="2:34" ht="39.75" customHeight="1">
      <c r="B457" s="99"/>
      <c r="C457" s="395"/>
      <c r="D457" s="401"/>
      <c r="E457" s="356"/>
      <c r="F457" s="409"/>
      <c r="G457" s="327"/>
      <c r="H457" s="363"/>
      <c r="I457" s="362"/>
      <c r="J457" s="367"/>
      <c r="K457" s="266" t="s">
        <v>46</v>
      </c>
      <c r="L457" s="182" t="s">
        <v>616</v>
      </c>
      <c r="M457" s="327"/>
      <c r="N457" s="338"/>
      <c r="O457" s="340"/>
      <c r="P457" s="305"/>
      <c r="Q457" s="61"/>
      <c r="R457" s="61"/>
      <c r="S457" s="61"/>
      <c r="T457" s="290"/>
      <c r="U457" s="325"/>
      <c r="V457" s="325"/>
      <c r="W457" s="325"/>
      <c r="X457" s="325"/>
      <c r="Y457" s="325"/>
      <c r="Z457" s="325"/>
      <c r="AA457" s="325"/>
      <c r="AB457" s="325"/>
      <c r="AC457" s="325"/>
      <c r="AD457" s="325"/>
      <c r="AE457" s="325"/>
      <c r="AF457" s="325"/>
      <c r="AG457" s="325"/>
      <c r="AH457" s="291"/>
    </row>
    <row r="458" spans="2:34" ht="39.75" customHeight="1">
      <c r="B458" s="99"/>
      <c r="C458" s="395"/>
      <c r="D458" s="401"/>
      <c r="E458" s="356"/>
      <c r="F458" s="409"/>
      <c r="G458" s="327"/>
      <c r="H458" s="363"/>
      <c r="I458" s="362"/>
      <c r="J458" s="367"/>
      <c r="K458" s="266" t="s">
        <v>48</v>
      </c>
      <c r="L458" s="182" t="s">
        <v>617</v>
      </c>
      <c r="M458" s="327"/>
      <c r="N458" s="338"/>
      <c r="O458" s="340"/>
      <c r="P458" s="305"/>
      <c r="Q458" s="61"/>
      <c r="R458" s="61"/>
      <c r="S458" s="61"/>
      <c r="T458" s="290"/>
      <c r="U458" s="325"/>
      <c r="V458" s="325"/>
      <c r="W458" s="325"/>
      <c r="X458" s="325"/>
      <c r="Y458" s="325"/>
      <c r="Z458" s="325"/>
      <c r="AA458" s="325"/>
      <c r="AB458" s="325"/>
      <c r="AC458" s="325"/>
      <c r="AD458" s="325"/>
      <c r="AE458" s="325"/>
      <c r="AF458" s="325"/>
      <c r="AG458" s="325"/>
      <c r="AH458" s="291"/>
    </row>
    <row r="459" spans="2:34" ht="39.75" customHeight="1">
      <c r="B459" s="99"/>
      <c r="C459" s="395"/>
      <c r="D459" s="401"/>
      <c r="E459" s="356"/>
      <c r="F459" s="409"/>
      <c r="G459" s="327"/>
      <c r="H459" s="363"/>
      <c r="I459" s="362"/>
      <c r="J459" s="367"/>
      <c r="K459" s="266" t="s">
        <v>50</v>
      </c>
      <c r="L459" s="182" t="s">
        <v>618</v>
      </c>
      <c r="M459" s="327"/>
      <c r="N459" s="338"/>
      <c r="O459" s="340"/>
      <c r="P459" s="305"/>
      <c r="Q459" s="61"/>
      <c r="R459" s="61"/>
      <c r="S459" s="61"/>
      <c r="T459" s="290"/>
      <c r="U459" s="325"/>
      <c r="V459" s="325"/>
      <c r="W459" s="325"/>
      <c r="X459" s="325"/>
      <c r="Y459" s="325"/>
      <c r="Z459" s="325"/>
      <c r="AA459" s="325"/>
      <c r="AB459" s="325"/>
      <c r="AC459" s="325"/>
      <c r="AD459" s="325"/>
      <c r="AE459" s="325"/>
      <c r="AF459" s="325"/>
      <c r="AG459" s="325"/>
      <c r="AH459" s="291"/>
    </row>
    <row r="460" spans="2:34" ht="39.75" customHeight="1">
      <c r="B460" s="99"/>
      <c r="C460" s="395"/>
      <c r="D460" s="401"/>
      <c r="E460" s="356"/>
      <c r="F460" s="409"/>
      <c r="G460" s="326">
        <v>51</v>
      </c>
      <c r="H460" s="361" t="s">
        <v>619</v>
      </c>
      <c r="I460" s="362"/>
      <c r="J460" s="366" t="s">
        <v>620</v>
      </c>
      <c r="K460" s="266" t="s">
        <v>41</v>
      </c>
      <c r="L460" s="182" t="s">
        <v>621</v>
      </c>
      <c r="M460" s="337" t="s">
        <v>129</v>
      </c>
      <c r="N460" s="338">
        <v>60</v>
      </c>
      <c r="O460" s="339"/>
      <c r="P460" s="270"/>
      <c r="Q460" s="61"/>
      <c r="R460" s="61"/>
      <c r="S460" s="61"/>
      <c r="T460" s="290"/>
      <c r="U460" s="324"/>
      <c r="V460" s="324">
        <f>IF($N$460="","",$N$460)</f>
        <v>60</v>
      </c>
      <c r="W460" s="324">
        <f>IF($N$460="","",$N$460)</f>
        <v>60</v>
      </c>
      <c r="X460" s="324"/>
      <c r="Y460" s="324"/>
      <c r="Z460" s="324"/>
      <c r="AA460" s="324"/>
      <c r="AB460" s="324"/>
      <c r="AC460" s="324"/>
      <c r="AD460" s="324"/>
      <c r="AE460" s="324"/>
      <c r="AF460" s="324"/>
      <c r="AG460" s="324"/>
      <c r="AH460" s="291"/>
    </row>
    <row r="461" spans="2:34" ht="39.75" customHeight="1">
      <c r="B461" s="99"/>
      <c r="C461" s="395"/>
      <c r="D461" s="401"/>
      <c r="E461" s="356"/>
      <c r="F461" s="409"/>
      <c r="G461" s="327"/>
      <c r="H461" s="363"/>
      <c r="I461" s="362"/>
      <c r="J461" s="367"/>
      <c r="K461" s="266" t="s">
        <v>44</v>
      </c>
      <c r="L461" s="182" t="s">
        <v>622</v>
      </c>
      <c r="M461" s="327"/>
      <c r="N461" s="327"/>
      <c r="O461" s="340"/>
      <c r="P461" s="270"/>
      <c r="Q461" s="61"/>
      <c r="R461" s="61"/>
      <c r="S461" s="61"/>
      <c r="T461" s="290"/>
      <c r="U461" s="325"/>
      <c r="V461" s="325"/>
      <c r="W461" s="325"/>
      <c r="X461" s="325"/>
      <c r="Y461" s="325"/>
      <c r="Z461" s="325"/>
      <c r="AA461" s="325"/>
      <c r="AB461" s="325"/>
      <c r="AC461" s="325"/>
      <c r="AD461" s="325"/>
      <c r="AE461" s="325"/>
      <c r="AF461" s="325"/>
      <c r="AG461" s="325"/>
      <c r="AH461" s="291"/>
    </row>
    <row r="462" spans="2:34" ht="39.75" customHeight="1">
      <c r="B462" s="99"/>
      <c r="C462" s="395"/>
      <c r="D462" s="401"/>
      <c r="E462" s="356"/>
      <c r="F462" s="409"/>
      <c r="G462" s="327"/>
      <c r="H462" s="363"/>
      <c r="I462" s="362"/>
      <c r="J462" s="367"/>
      <c r="K462" s="266" t="s">
        <v>46</v>
      </c>
      <c r="L462" s="182" t="s">
        <v>623</v>
      </c>
      <c r="M462" s="327"/>
      <c r="N462" s="327"/>
      <c r="O462" s="340"/>
      <c r="P462" s="270"/>
      <c r="Q462" s="61"/>
      <c r="R462" s="61"/>
      <c r="S462" s="61"/>
      <c r="T462" s="290"/>
      <c r="U462" s="325"/>
      <c r="V462" s="325"/>
      <c r="W462" s="325"/>
      <c r="X462" s="325"/>
      <c r="Y462" s="325"/>
      <c r="Z462" s="325"/>
      <c r="AA462" s="325"/>
      <c r="AB462" s="325"/>
      <c r="AC462" s="325"/>
      <c r="AD462" s="325"/>
      <c r="AE462" s="325"/>
      <c r="AF462" s="325"/>
      <c r="AG462" s="325"/>
      <c r="AH462" s="291"/>
    </row>
    <row r="463" spans="2:34" ht="39.75" customHeight="1">
      <c r="B463" s="99"/>
      <c r="C463" s="395"/>
      <c r="D463" s="401"/>
      <c r="E463" s="356"/>
      <c r="F463" s="409"/>
      <c r="G463" s="327"/>
      <c r="H463" s="363"/>
      <c r="I463" s="362"/>
      <c r="J463" s="367"/>
      <c r="K463" s="266" t="s">
        <v>48</v>
      </c>
      <c r="L463" s="182" t="s">
        <v>624</v>
      </c>
      <c r="M463" s="327"/>
      <c r="N463" s="327"/>
      <c r="O463" s="340"/>
      <c r="P463" s="270"/>
      <c r="Q463" s="61"/>
      <c r="R463" s="61"/>
      <c r="S463" s="61"/>
      <c r="T463" s="290"/>
      <c r="U463" s="325"/>
      <c r="V463" s="325"/>
      <c r="W463" s="325"/>
      <c r="X463" s="325"/>
      <c r="Y463" s="325"/>
      <c r="Z463" s="325"/>
      <c r="AA463" s="325"/>
      <c r="AB463" s="325"/>
      <c r="AC463" s="325"/>
      <c r="AD463" s="325"/>
      <c r="AE463" s="325"/>
      <c r="AF463" s="325"/>
      <c r="AG463" s="325"/>
      <c r="AH463" s="291"/>
    </row>
    <row r="464" spans="2:34" ht="39.75" customHeight="1">
      <c r="B464" s="99"/>
      <c r="C464" s="395"/>
      <c r="D464" s="401"/>
      <c r="E464" s="356"/>
      <c r="F464" s="409"/>
      <c r="G464" s="327"/>
      <c r="H464" s="363"/>
      <c r="I464" s="362"/>
      <c r="J464" s="367"/>
      <c r="K464" s="266" t="s">
        <v>50</v>
      </c>
      <c r="L464" s="182" t="s">
        <v>625</v>
      </c>
      <c r="M464" s="327"/>
      <c r="N464" s="327"/>
      <c r="O464" s="340"/>
      <c r="P464" s="270"/>
      <c r="Q464" s="61"/>
      <c r="R464" s="61"/>
      <c r="S464" s="61"/>
      <c r="T464" s="290"/>
      <c r="U464" s="325"/>
      <c r="V464" s="325"/>
      <c r="W464" s="325"/>
      <c r="X464" s="325"/>
      <c r="Y464" s="325"/>
      <c r="Z464" s="325"/>
      <c r="AA464" s="325"/>
      <c r="AB464" s="325"/>
      <c r="AC464" s="325"/>
      <c r="AD464" s="325"/>
      <c r="AE464" s="325"/>
      <c r="AF464" s="325"/>
      <c r="AG464" s="325"/>
      <c r="AH464" s="291"/>
    </row>
    <row r="465" spans="2:34" ht="39.75" customHeight="1">
      <c r="B465" s="99"/>
      <c r="C465" s="395"/>
      <c r="D465" s="401"/>
      <c r="E465" s="356"/>
      <c r="F465" s="409"/>
      <c r="G465" s="326">
        <v>52</v>
      </c>
      <c r="H465" s="361" t="s">
        <v>626</v>
      </c>
      <c r="I465" s="362"/>
      <c r="J465" s="366" t="s">
        <v>627</v>
      </c>
      <c r="K465" s="266" t="s">
        <v>41</v>
      </c>
      <c r="L465" s="182" t="s">
        <v>628</v>
      </c>
      <c r="M465" s="337" t="s">
        <v>129</v>
      </c>
      <c r="N465" s="338">
        <v>40</v>
      </c>
      <c r="O465" s="339"/>
      <c r="P465" s="270"/>
      <c r="Q465" s="61"/>
      <c r="R465" s="61"/>
      <c r="S465" s="61"/>
      <c r="T465" s="290"/>
      <c r="U465" s="324"/>
      <c r="V465" s="324"/>
      <c r="W465" s="324"/>
      <c r="X465" s="324"/>
      <c r="Y465" s="324"/>
      <c r="Z465" s="324"/>
      <c r="AA465" s="324"/>
      <c r="AB465" s="324"/>
      <c r="AC465" s="324"/>
      <c r="AD465" s="324"/>
      <c r="AE465" s="324"/>
      <c r="AF465" s="324"/>
      <c r="AG465" s="324">
        <f>IF($N$465="","",$N$465)</f>
        <v>40</v>
      </c>
      <c r="AH465" s="291"/>
    </row>
    <row r="466" spans="2:34" ht="39.75" customHeight="1">
      <c r="B466" s="99"/>
      <c r="C466" s="395"/>
      <c r="D466" s="401"/>
      <c r="E466" s="356"/>
      <c r="F466" s="409"/>
      <c r="G466" s="327"/>
      <c r="H466" s="363"/>
      <c r="I466" s="362"/>
      <c r="J466" s="367"/>
      <c r="K466" s="266" t="s">
        <v>44</v>
      </c>
      <c r="L466" s="182" t="s">
        <v>629</v>
      </c>
      <c r="M466" s="327"/>
      <c r="N466" s="327"/>
      <c r="O466" s="340"/>
      <c r="P466" s="270"/>
      <c r="Q466" s="61"/>
      <c r="R466" s="61"/>
      <c r="S466" s="61"/>
      <c r="T466" s="290"/>
      <c r="U466" s="325"/>
      <c r="V466" s="325"/>
      <c r="W466" s="325"/>
      <c r="X466" s="325"/>
      <c r="Y466" s="325"/>
      <c r="Z466" s="325"/>
      <c r="AA466" s="325"/>
      <c r="AB466" s="325"/>
      <c r="AC466" s="325"/>
      <c r="AD466" s="325"/>
      <c r="AE466" s="325"/>
      <c r="AF466" s="325"/>
      <c r="AG466" s="325"/>
      <c r="AH466" s="291"/>
    </row>
    <row r="467" spans="2:34" ht="39.75" customHeight="1">
      <c r="B467" s="99"/>
      <c r="C467" s="395"/>
      <c r="D467" s="401"/>
      <c r="E467" s="356"/>
      <c r="F467" s="409"/>
      <c r="G467" s="327"/>
      <c r="H467" s="363"/>
      <c r="I467" s="362"/>
      <c r="J467" s="367"/>
      <c r="K467" s="266" t="s">
        <v>46</v>
      </c>
      <c r="L467" s="182" t="s">
        <v>630</v>
      </c>
      <c r="M467" s="327"/>
      <c r="N467" s="327"/>
      <c r="O467" s="340"/>
      <c r="P467" s="270"/>
      <c r="Q467" s="61"/>
      <c r="R467" s="61"/>
      <c r="S467" s="61"/>
      <c r="T467" s="290"/>
      <c r="U467" s="325"/>
      <c r="V467" s="325"/>
      <c r="W467" s="325"/>
      <c r="X467" s="325"/>
      <c r="Y467" s="325"/>
      <c r="Z467" s="325"/>
      <c r="AA467" s="325"/>
      <c r="AB467" s="325"/>
      <c r="AC467" s="325"/>
      <c r="AD467" s="325"/>
      <c r="AE467" s="325"/>
      <c r="AF467" s="325"/>
      <c r="AG467" s="325"/>
      <c r="AH467" s="291"/>
    </row>
    <row r="468" spans="2:34" ht="39.75" customHeight="1">
      <c r="B468" s="99"/>
      <c r="C468" s="395"/>
      <c r="D468" s="401"/>
      <c r="E468" s="356"/>
      <c r="F468" s="409"/>
      <c r="G468" s="327"/>
      <c r="H468" s="363"/>
      <c r="I468" s="362"/>
      <c r="J468" s="367"/>
      <c r="K468" s="266" t="s">
        <v>48</v>
      </c>
      <c r="L468" s="182" t="s">
        <v>631</v>
      </c>
      <c r="M468" s="327"/>
      <c r="N468" s="327"/>
      <c r="O468" s="340"/>
      <c r="P468" s="270"/>
      <c r="Q468" s="61"/>
      <c r="R468" s="61"/>
      <c r="S468" s="61"/>
      <c r="T468" s="290"/>
      <c r="U468" s="325"/>
      <c r="V468" s="325"/>
      <c r="W468" s="325"/>
      <c r="X468" s="325"/>
      <c r="Y468" s="325"/>
      <c r="Z468" s="325"/>
      <c r="AA468" s="325"/>
      <c r="AB468" s="325"/>
      <c r="AC468" s="325"/>
      <c r="AD468" s="325"/>
      <c r="AE468" s="325"/>
      <c r="AF468" s="325"/>
      <c r="AG468" s="325"/>
      <c r="AH468" s="291"/>
    </row>
    <row r="469" spans="2:34" ht="39.75" customHeight="1">
      <c r="B469" s="99"/>
      <c r="C469" s="395"/>
      <c r="D469" s="401"/>
      <c r="E469" s="356"/>
      <c r="F469" s="409"/>
      <c r="G469" s="327"/>
      <c r="H469" s="363"/>
      <c r="I469" s="362"/>
      <c r="J469" s="367"/>
      <c r="K469" s="266" t="s">
        <v>50</v>
      </c>
      <c r="L469" s="182" t="s">
        <v>632</v>
      </c>
      <c r="M469" s="327"/>
      <c r="N469" s="327"/>
      <c r="O469" s="340"/>
      <c r="P469" s="270"/>
      <c r="Q469" s="61"/>
      <c r="R469" s="61"/>
      <c r="S469" s="61"/>
      <c r="T469" s="290"/>
      <c r="U469" s="325"/>
      <c r="V469" s="325"/>
      <c r="W469" s="325"/>
      <c r="X469" s="325"/>
      <c r="Y469" s="325"/>
      <c r="Z469" s="325"/>
      <c r="AA469" s="325"/>
      <c r="AB469" s="325"/>
      <c r="AC469" s="325"/>
      <c r="AD469" s="325"/>
      <c r="AE469" s="325"/>
      <c r="AF469" s="325"/>
      <c r="AG469" s="325"/>
      <c r="AH469" s="291"/>
    </row>
    <row r="470" spans="2:34" ht="39.75" customHeight="1">
      <c r="B470" s="99"/>
      <c r="C470" s="395"/>
      <c r="D470" s="401"/>
      <c r="E470" s="356"/>
      <c r="F470" s="409"/>
      <c r="G470" s="326">
        <v>53</v>
      </c>
      <c r="H470" s="361" t="s">
        <v>633</v>
      </c>
      <c r="I470" s="362"/>
      <c r="J470" s="366" t="s">
        <v>634</v>
      </c>
      <c r="K470" s="266" t="s">
        <v>41</v>
      </c>
      <c r="L470" s="182" t="s">
        <v>635</v>
      </c>
      <c r="M470" s="337" t="s">
        <v>129</v>
      </c>
      <c r="N470" s="338">
        <v>100</v>
      </c>
      <c r="O470" s="339"/>
      <c r="P470" s="270"/>
      <c r="Q470" s="61"/>
      <c r="R470" s="61"/>
      <c r="S470" s="61"/>
      <c r="T470" s="290"/>
      <c r="U470" s="324"/>
      <c r="V470" s="324"/>
      <c r="W470" s="324"/>
      <c r="X470" s="324"/>
      <c r="Y470" s="324"/>
      <c r="Z470" s="324"/>
      <c r="AA470" s="324"/>
      <c r="AB470" s="324"/>
      <c r="AC470" s="324"/>
      <c r="AD470" s="324"/>
      <c r="AE470" s="324">
        <f>IF($N$470="","",$N$470)</f>
        <v>100</v>
      </c>
      <c r="AF470" s="324">
        <f>IF($N$470="","",$N$470)</f>
        <v>100</v>
      </c>
      <c r="AG470" s="324"/>
      <c r="AH470" s="291"/>
    </row>
    <row r="471" spans="2:34" ht="39.75" customHeight="1">
      <c r="B471" s="99"/>
      <c r="C471" s="395"/>
      <c r="D471" s="401"/>
      <c r="E471" s="356"/>
      <c r="F471" s="409"/>
      <c r="G471" s="327"/>
      <c r="H471" s="363"/>
      <c r="I471" s="362"/>
      <c r="J471" s="367"/>
      <c r="K471" s="266" t="s">
        <v>44</v>
      </c>
      <c r="L471" s="182" t="s">
        <v>636</v>
      </c>
      <c r="M471" s="327"/>
      <c r="N471" s="327"/>
      <c r="O471" s="340"/>
      <c r="P471" s="270"/>
      <c r="Q471" s="61"/>
      <c r="R471" s="61"/>
      <c r="S471" s="61"/>
      <c r="T471" s="290"/>
      <c r="U471" s="325"/>
      <c r="V471" s="325"/>
      <c r="W471" s="325"/>
      <c r="X471" s="325"/>
      <c r="Y471" s="325"/>
      <c r="Z471" s="325"/>
      <c r="AA471" s="325"/>
      <c r="AB471" s="325"/>
      <c r="AC471" s="325"/>
      <c r="AD471" s="325"/>
      <c r="AE471" s="325"/>
      <c r="AF471" s="325"/>
      <c r="AG471" s="325"/>
      <c r="AH471" s="291"/>
    </row>
    <row r="472" spans="2:34" ht="39.75" customHeight="1">
      <c r="B472" s="99"/>
      <c r="C472" s="395"/>
      <c r="D472" s="401"/>
      <c r="E472" s="356"/>
      <c r="F472" s="409"/>
      <c r="G472" s="327"/>
      <c r="H472" s="363"/>
      <c r="I472" s="362"/>
      <c r="J472" s="367"/>
      <c r="K472" s="266" t="s">
        <v>46</v>
      </c>
      <c r="L472" s="182" t="s">
        <v>637</v>
      </c>
      <c r="M472" s="327"/>
      <c r="N472" s="327"/>
      <c r="O472" s="340"/>
      <c r="P472" s="270"/>
      <c r="Q472" s="61"/>
      <c r="R472" s="61"/>
      <c r="S472" s="61"/>
      <c r="T472" s="290"/>
      <c r="U472" s="325"/>
      <c r="V472" s="325"/>
      <c r="W472" s="325"/>
      <c r="X472" s="325"/>
      <c r="Y472" s="325"/>
      <c r="Z472" s="325"/>
      <c r="AA472" s="325"/>
      <c r="AB472" s="325"/>
      <c r="AC472" s="325"/>
      <c r="AD472" s="325"/>
      <c r="AE472" s="325"/>
      <c r="AF472" s="325"/>
      <c r="AG472" s="325"/>
      <c r="AH472" s="291"/>
    </row>
    <row r="473" spans="2:34" ht="39.75" customHeight="1">
      <c r="B473" s="99"/>
      <c r="C473" s="395"/>
      <c r="D473" s="401"/>
      <c r="E473" s="356"/>
      <c r="F473" s="409"/>
      <c r="G473" s="327"/>
      <c r="H473" s="363"/>
      <c r="I473" s="362"/>
      <c r="J473" s="367"/>
      <c r="K473" s="266" t="s">
        <v>48</v>
      </c>
      <c r="L473" s="182" t="s">
        <v>638</v>
      </c>
      <c r="M473" s="327"/>
      <c r="N473" s="327"/>
      <c r="O473" s="340"/>
      <c r="P473" s="270"/>
      <c r="Q473" s="61"/>
      <c r="R473" s="61"/>
      <c r="S473" s="61"/>
      <c r="T473" s="290"/>
      <c r="U473" s="325"/>
      <c r="V473" s="325"/>
      <c r="W473" s="325"/>
      <c r="X473" s="325"/>
      <c r="Y473" s="325"/>
      <c r="Z473" s="325"/>
      <c r="AA473" s="325"/>
      <c r="AB473" s="325"/>
      <c r="AC473" s="325"/>
      <c r="AD473" s="325"/>
      <c r="AE473" s="325"/>
      <c r="AF473" s="325"/>
      <c r="AG473" s="325"/>
      <c r="AH473" s="291"/>
    </row>
    <row r="474" spans="2:34" ht="39.75" customHeight="1">
      <c r="B474" s="99"/>
      <c r="C474" s="395"/>
      <c r="D474" s="401"/>
      <c r="E474" s="356"/>
      <c r="F474" s="409"/>
      <c r="G474" s="327"/>
      <c r="H474" s="363"/>
      <c r="I474" s="362"/>
      <c r="J474" s="367"/>
      <c r="K474" s="266" t="s">
        <v>50</v>
      </c>
      <c r="L474" s="182" t="s">
        <v>639</v>
      </c>
      <c r="M474" s="327"/>
      <c r="N474" s="327"/>
      <c r="O474" s="340"/>
      <c r="P474" s="270"/>
      <c r="Q474" s="61"/>
      <c r="R474" s="61"/>
      <c r="S474" s="61"/>
      <c r="T474" s="290"/>
      <c r="U474" s="325"/>
      <c r="V474" s="325"/>
      <c r="W474" s="325"/>
      <c r="X474" s="325"/>
      <c r="Y474" s="325"/>
      <c r="Z474" s="325"/>
      <c r="AA474" s="325"/>
      <c r="AB474" s="325"/>
      <c r="AC474" s="325"/>
      <c r="AD474" s="325"/>
      <c r="AE474" s="325"/>
      <c r="AF474" s="325"/>
      <c r="AG474" s="325"/>
      <c r="AH474" s="291"/>
    </row>
    <row r="475" spans="2:34" ht="39.75" customHeight="1">
      <c r="B475" s="99"/>
      <c r="C475" s="395"/>
      <c r="D475" s="401"/>
      <c r="E475" s="356"/>
      <c r="F475" s="409"/>
      <c r="G475" s="326">
        <v>54</v>
      </c>
      <c r="H475" s="361" t="s">
        <v>640</v>
      </c>
      <c r="I475" s="362"/>
      <c r="J475" s="366" t="s">
        <v>641</v>
      </c>
      <c r="K475" s="266" t="s">
        <v>41</v>
      </c>
      <c r="L475" s="240" t="s">
        <v>642</v>
      </c>
      <c r="M475" s="337" t="s">
        <v>129</v>
      </c>
      <c r="N475" s="338">
        <v>100</v>
      </c>
      <c r="O475" s="339"/>
      <c r="P475" s="270"/>
      <c r="Q475" s="61"/>
      <c r="R475" s="61"/>
      <c r="S475" s="61"/>
      <c r="T475" s="290"/>
      <c r="U475" s="324"/>
      <c r="V475" s="324"/>
      <c r="W475" s="324"/>
      <c r="X475" s="324"/>
      <c r="Y475" s="324"/>
      <c r="Z475" s="324"/>
      <c r="AA475" s="324"/>
      <c r="AB475" s="324"/>
      <c r="AC475" s="324"/>
      <c r="AD475" s="324"/>
      <c r="AE475" s="324">
        <f>IF($N$475="","",$N$475)</f>
        <v>100</v>
      </c>
      <c r="AF475" s="324"/>
      <c r="AG475" s="324">
        <f>IF($N$475="","",$N$475)</f>
        <v>100</v>
      </c>
      <c r="AH475" s="291"/>
    </row>
    <row r="476" spans="2:34" ht="39.75" customHeight="1">
      <c r="B476" s="99"/>
      <c r="C476" s="395"/>
      <c r="D476" s="401"/>
      <c r="E476" s="327"/>
      <c r="F476" s="359"/>
      <c r="G476" s="327"/>
      <c r="H476" s="363"/>
      <c r="I476" s="362"/>
      <c r="J476" s="367"/>
      <c r="K476" s="266" t="s">
        <v>44</v>
      </c>
      <c r="L476" s="182" t="s">
        <v>643</v>
      </c>
      <c r="M476" s="327"/>
      <c r="N476" s="327"/>
      <c r="O476" s="340"/>
      <c r="P476" s="270"/>
      <c r="Q476" s="61"/>
      <c r="R476" s="61"/>
      <c r="S476" s="61"/>
      <c r="T476" s="290"/>
      <c r="U476" s="325"/>
      <c r="V476" s="325"/>
      <c r="W476" s="325"/>
      <c r="X476" s="325"/>
      <c r="Y476" s="325"/>
      <c r="Z476" s="325"/>
      <c r="AA476" s="325"/>
      <c r="AB476" s="325"/>
      <c r="AC476" s="325"/>
      <c r="AD476" s="325"/>
      <c r="AE476" s="325"/>
      <c r="AF476" s="325"/>
      <c r="AG476" s="325"/>
      <c r="AH476" s="291"/>
    </row>
    <row r="477" spans="2:34" ht="39.75" customHeight="1">
      <c r="B477" s="99"/>
      <c r="C477" s="395"/>
      <c r="D477" s="401"/>
      <c r="E477" s="327"/>
      <c r="F477" s="359"/>
      <c r="G477" s="327"/>
      <c r="H477" s="363"/>
      <c r="I477" s="362"/>
      <c r="J477" s="367"/>
      <c r="K477" s="266" t="s">
        <v>46</v>
      </c>
      <c r="L477" s="182" t="s">
        <v>644</v>
      </c>
      <c r="M477" s="327"/>
      <c r="N477" s="327"/>
      <c r="O477" s="340"/>
      <c r="P477" s="270"/>
      <c r="Q477" s="61"/>
      <c r="R477" s="61"/>
      <c r="S477" s="61"/>
      <c r="T477" s="290"/>
      <c r="U477" s="325"/>
      <c r="V477" s="325"/>
      <c r="W477" s="325"/>
      <c r="X477" s="325"/>
      <c r="Y477" s="325"/>
      <c r="Z477" s="325"/>
      <c r="AA477" s="325"/>
      <c r="AB477" s="325"/>
      <c r="AC477" s="325"/>
      <c r="AD477" s="325"/>
      <c r="AE477" s="325"/>
      <c r="AF477" s="325"/>
      <c r="AG477" s="325"/>
      <c r="AH477" s="291"/>
    </row>
    <row r="478" spans="2:34" ht="39.75" customHeight="1">
      <c r="B478" s="99"/>
      <c r="C478" s="395"/>
      <c r="D478" s="401"/>
      <c r="E478" s="327"/>
      <c r="F478" s="359"/>
      <c r="G478" s="327"/>
      <c r="H478" s="363"/>
      <c r="I478" s="362"/>
      <c r="J478" s="367"/>
      <c r="K478" s="266" t="s">
        <v>48</v>
      </c>
      <c r="L478" s="182" t="s">
        <v>645</v>
      </c>
      <c r="M478" s="327"/>
      <c r="N478" s="327"/>
      <c r="O478" s="340"/>
      <c r="P478" s="270"/>
      <c r="Q478" s="61"/>
      <c r="R478" s="61"/>
      <c r="S478" s="61"/>
      <c r="T478" s="290"/>
      <c r="U478" s="325"/>
      <c r="V478" s="325"/>
      <c r="W478" s="325"/>
      <c r="X478" s="325"/>
      <c r="Y478" s="325"/>
      <c r="Z478" s="325"/>
      <c r="AA478" s="325"/>
      <c r="AB478" s="325"/>
      <c r="AC478" s="325"/>
      <c r="AD478" s="325"/>
      <c r="AE478" s="325"/>
      <c r="AF478" s="325"/>
      <c r="AG478" s="325"/>
      <c r="AH478" s="291"/>
    </row>
    <row r="479" spans="2:34" ht="39.75" customHeight="1">
      <c r="B479" s="99"/>
      <c r="C479" s="395"/>
      <c r="D479" s="401"/>
      <c r="E479" s="327"/>
      <c r="F479" s="359"/>
      <c r="G479" s="327"/>
      <c r="H479" s="363"/>
      <c r="I479" s="362"/>
      <c r="J479" s="367"/>
      <c r="K479" s="266" t="s">
        <v>50</v>
      </c>
      <c r="L479" s="182" t="s">
        <v>646</v>
      </c>
      <c r="M479" s="327"/>
      <c r="N479" s="327"/>
      <c r="O479" s="340"/>
      <c r="P479" s="270"/>
      <c r="Q479" s="61"/>
      <c r="R479" s="61"/>
      <c r="S479" s="61"/>
      <c r="T479" s="290"/>
      <c r="U479" s="325"/>
      <c r="V479" s="325"/>
      <c r="W479" s="325"/>
      <c r="X479" s="325"/>
      <c r="Y479" s="325"/>
      <c r="Z479" s="325"/>
      <c r="AA479" s="325"/>
      <c r="AB479" s="325"/>
      <c r="AC479" s="325"/>
      <c r="AD479" s="325"/>
      <c r="AE479" s="325"/>
      <c r="AF479" s="325"/>
      <c r="AG479" s="325"/>
      <c r="AH479" s="291"/>
    </row>
    <row r="480" spans="2:34" ht="39.75" customHeight="1">
      <c r="B480" s="99"/>
      <c r="C480" s="395"/>
      <c r="D480" s="401"/>
      <c r="E480" s="350" t="s">
        <v>647</v>
      </c>
      <c r="F480" s="353">
        <f>IF(SUM(N480:N534)=0,"",AVERAGE(N480:N534))</f>
        <v>92.818181818181813</v>
      </c>
      <c r="G480" s="326">
        <v>55</v>
      </c>
      <c r="H480" s="361" t="s">
        <v>648</v>
      </c>
      <c r="I480" s="362"/>
      <c r="J480" s="366" t="s">
        <v>649</v>
      </c>
      <c r="K480" s="266" t="s">
        <v>41</v>
      </c>
      <c r="L480" s="182" t="s">
        <v>650</v>
      </c>
      <c r="M480" s="337" t="s">
        <v>304</v>
      </c>
      <c r="N480" s="338">
        <v>100</v>
      </c>
      <c r="O480" s="339"/>
      <c r="P480" s="270"/>
      <c r="Q480" s="61"/>
      <c r="R480" s="61"/>
      <c r="S480" s="61"/>
      <c r="T480" s="290"/>
      <c r="U480" s="324"/>
      <c r="V480" s="324">
        <f t="shared" ref="V480:AA480" si="1">IF($N$480="","",$N$480)</f>
        <v>100</v>
      </c>
      <c r="W480" s="324">
        <f t="shared" si="1"/>
        <v>100</v>
      </c>
      <c r="X480" s="324">
        <f t="shared" si="1"/>
        <v>100</v>
      </c>
      <c r="Y480" s="324">
        <f t="shared" si="1"/>
        <v>100</v>
      </c>
      <c r="Z480" s="324">
        <f t="shared" si="1"/>
        <v>100</v>
      </c>
      <c r="AA480" s="324">
        <f t="shared" si="1"/>
        <v>100</v>
      </c>
      <c r="AB480" s="324"/>
      <c r="AC480" s="324"/>
      <c r="AD480" s="324"/>
      <c r="AE480" s="324"/>
      <c r="AF480" s="324"/>
      <c r="AG480" s="324"/>
      <c r="AH480" s="291"/>
    </row>
    <row r="481" spans="2:34" ht="39.75" customHeight="1">
      <c r="B481" s="99"/>
      <c r="C481" s="395"/>
      <c r="D481" s="401"/>
      <c r="E481" s="351"/>
      <c r="F481" s="354"/>
      <c r="G481" s="327"/>
      <c r="H481" s="363"/>
      <c r="I481" s="362"/>
      <c r="J481" s="367"/>
      <c r="K481" s="266" t="s">
        <v>44</v>
      </c>
      <c r="L481" s="182" t="s">
        <v>651</v>
      </c>
      <c r="M481" s="327"/>
      <c r="N481" s="327"/>
      <c r="O481" s="340"/>
      <c r="P481" s="270"/>
      <c r="Q481" s="61"/>
      <c r="R481" s="61"/>
      <c r="S481" s="61"/>
      <c r="T481" s="290"/>
      <c r="U481" s="325"/>
      <c r="V481" s="325"/>
      <c r="W481" s="325"/>
      <c r="X481" s="325"/>
      <c r="Y481" s="325"/>
      <c r="Z481" s="325"/>
      <c r="AA481" s="325"/>
      <c r="AB481" s="325"/>
      <c r="AC481" s="325"/>
      <c r="AD481" s="325"/>
      <c r="AE481" s="325"/>
      <c r="AF481" s="325"/>
      <c r="AG481" s="325"/>
      <c r="AH481" s="291"/>
    </row>
    <row r="482" spans="2:34" ht="39.75" customHeight="1">
      <c r="B482" s="99"/>
      <c r="C482" s="395"/>
      <c r="D482" s="401"/>
      <c r="E482" s="351"/>
      <c r="F482" s="354"/>
      <c r="G482" s="327"/>
      <c r="H482" s="363"/>
      <c r="I482" s="362"/>
      <c r="J482" s="367"/>
      <c r="K482" s="266" t="s">
        <v>46</v>
      </c>
      <c r="L482" s="182" t="s">
        <v>652</v>
      </c>
      <c r="M482" s="327"/>
      <c r="N482" s="327"/>
      <c r="O482" s="340"/>
      <c r="P482" s="270"/>
      <c r="Q482" s="61"/>
      <c r="R482" s="61"/>
      <c r="S482" s="61"/>
      <c r="T482" s="290"/>
      <c r="U482" s="325"/>
      <c r="V482" s="325"/>
      <c r="W482" s="325"/>
      <c r="X482" s="325"/>
      <c r="Y482" s="325"/>
      <c r="Z482" s="325"/>
      <c r="AA482" s="325"/>
      <c r="AB482" s="325"/>
      <c r="AC482" s="325"/>
      <c r="AD482" s="325"/>
      <c r="AE482" s="325"/>
      <c r="AF482" s="325"/>
      <c r="AG482" s="325"/>
      <c r="AH482" s="291"/>
    </row>
    <row r="483" spans="2:34" ht="39.75" customHeight="1">
      <c r="B483" s="99"/>
      <c r="C483" s="395"/>
      <c r="D483" s="401"/>
      <c r="E483" s="351"/>
      <c r="F483" s="354"/>
      <c r="G483" s="327"/>
      <c r="H483" s="363"/>
      <c r="I483" s="362"/>
      <c r="J483" s="367"/>
      <c r="K483" s="266" t="s">
        <v>48</v>
      </c>
      <c r="L483" s="182" t="s">
        <v>653</v>
      </c>
      <c r="M483" s="327"/>
      <c r="N483" s="327"/>
      <c r="O483" s="340"/>
      <c r="P483" s="270"/>
      <c r="Q483" s="61"/>
      <c r="R483" s="61"/>
      <c r="S483" s="61"/>
      <c r="T483" s="290"/>
      <c r="U483" s="325"/>
      <c r="V483" s="325"/>
      <c r="W483" s="325"/>
      <c r="X483" s="325"/>
      <c r="Y483" s="325"/>
      <c r="Z483" s="325"/>
      <c r="AA483" s="325"/>
      <c r="AB483" s="325"/>
      <c r="AC483" s="325"/>
      <c r="AD483" s="325"/>
      <c r="AE483" s="325"/>
      <c r="AF483" s="325"/>
      <c r="AG483" s="325"/>
      <c r="AH483" s="291"/>
    </row>
    <row r="484" spans="2:34" ht="39.75" customHeight="1">
      <c r="B484" s="99"/>
      <c r="C484" s="395"/>
      <c r="D484" s="401"/>
      <c r="E484" s="351"/>
      <c r="F484" s="354"/>
      <c r="G484" s="327"/>
      <c r="H484" s="363"/>
      <c r="I484" s="362"/>
      <c r="J484" s="367"/>
      <c r="K484" s="266" t="s">
        <v>50</v>
      </c>
      <c r="L484" s="182" t="s">
        <v>654</v>
      </c>
      <c r="M484" s="327"/>
      <c r="N484" s="327"/>
      <c r="O484" s="340"/>
      <c r="P484" s="270"/>
      <c r="Q484" s="61"/>
      <c r="R484" s="61"/>
      <c r="S484" s="61"/>
      <c r="T484" s="290"/>
      <c r="U484" s="325"/>
      <c r="V484" s="325"/>
      <c r="W484" s="325"/>
      <c r="X484" s="325"/>
      <c r="Y484" s="325"/>
      <c r="Z484" s="325"/>
      <c r="AA484" s="325"/>
      <c r="AB484" s="325"/>
      <c r="AC484" s="325"/>
      <c r="AD484" s="325"/>
      <c r="AE484" s="325"/>
      <c r="AF484" s="325"/>
      <c r="AG484" s="325"/>
      <c r="AH484" s="291"/>
    </row>
    <row r="485" spans="2:34" ht="35.1" customHeight="1">
      <c r="B485" s="99"/>
      <c r="C485" s="395"/>
      <c r="D485" s="401"/>
      <c r="E485" s="351"/>
      <c r="F485" s="354"/>
      <c r="G485" s="326"/>
      <c r="H485" s="366" t="s">
        <v>655</v>
      </c>
      <c r="I485" s="361" t="s">
        <v>656</v>
      </c>
      <c r="J485" s="366" t="s">
        <v>418</v>
      </c>
      <c r="K485" s="266" t="s">
        <v>41</v>
      </c>
      <c r="L485" s="182" t="s">
        <v>657</v>
      </c>
      <c r="M485" s="337" t="s">
        <v>304</v>
      </c>
      <c r="N485" s="338">
        <v>100</v>
      </c>
      <c r="O485" s="339"/>
      <c r="P485" s="270"/>
      <c r="Q485" s="61"/>
      <c r="R485" s="61"/>
      <c r="S485" s="61"/>
      <c r="T485" s="290"/>
      <c r="U485" s="324"/>
      <c r="V485" s="324"/>
      <c r="W485" s="324"/>
      <c r="X485" s="324"/>
      <c r="Y485" s="324"/>
      <c r="Z485" s="324"/>
      <c r="AA485" s="324"/>
      <c r="AB485" s="324"/>
      <c r="AC485" s="324"/>
      <c r="AD485" s="324"/>
      <c r="AE485" s="324">
        <f>IF(N485="","",N485)</f>
        <v>100</v>
      </c>
      <c r="AF485" s="324"/>
      <c r="AG485" s="324"/>
      <c r="AH485" s="291"/>
    </row>
    <row r="486" spans="2:34" ht="35.1" customHeight="1">
      <c r="B486" s="99"/>
      <c r="C486" s="395"/>
      <c r="D486" s="401"/>
      <c r="E486" s="351"/>
      <c r="F486" s="354"/>
      <c r="G486" s="327"/>
      <c r="H486" s="367"/>
      <c r="I486" s="363"/>
      <c r="J486" s="367"/>
      <c r="K486" s="266" t="s">
        <v>44</v>
      </c>
      <c r="L486" s="182" t="s">
        <v>658</v>
      </c>
      <c r="M486" s="327"/>
      <c r="N486" s="327"/>
      <c r="O486" s="340"/>
      <c r="P486" s="270"/>
      <c r="Q486" s="61"/>
      <c r="R486" s="61"/>
      <c r="S486" s="61"/>
      <c r="T486" s="290"/>
      <c r="U486" s="325"/>
      <c r="V486" s="325"/>
      <c r="W486" s="325"/>
      <c r="X486" s="325"/>
      <c r="Y486" s="325"/>
      <c r="Z486" s="325"/>
      <c r="AA486" s="325"/>
      <c r="AB486" s="325"/>
      <c r="AC486" s="325"/>
      <c r="AD486" s="325"/>
      <c r="AE486" s="325"/>
      <c r="AF486" s="325"/>
      <c r="AG486" s="325"/>
      <c r="AH486" s="291"/>
    </row>
    <row r="487" spans="2:34" ht="35.1" customHeight="1">
      <c r="B487" s="99"/>
      <c r="C487" s="395"/>
      <c r="D487" s="401"/>
      <c r="E487" s="351"/>
      <c r="F487" s="354"/>
      <c r="G487" s="327"/>
      <c r="H487" s="367"/>
      <c r="I487" s="363"/>
      <c r="J487" s="367"/>
      <c r="K487" s="266" t="s">
        <v>46</v>
      </c>
      <c r="L487" s="182" t="s">
        <v>659</v>
      </c>
      <c r="M487" s="327"/>
      <c r="N487" s="327"/>
      <c r="O487" s="340"/>
      <c r="P487" s="270"/>
      <c r="Q487" s="61"/>
      <c r="R487" s="61"/>
      <c r="S487" s="61"/>
      <c r="T487" s="290"/>
      <c r="U487" s="325"/>
      <c r="V487" s="325"/>
      <c r="W487" s="325"/>
      <c r="X487" s="325"/>
      <c r="Y487" s="325"/>
      <c r="Z487" s="325"/>
      <c r="AA487" s="325"/>
      <c r="AB487" s="325"/>
      <c r="AC487" s="325"/>
      <c r="AD487" s="325"/>
      <c r="AE487" s="325"/>
      <c r="AF487" s="325"/>
      <c r="AG487" s="325"/>
      <c r="AH487" s="291"/>
    </row>
    <row r="488" spans="2:34" ht="35.1" customHeight="1">
      <c r="B488" s="99"/>
      <c r="C488" s="395"/>
      <c r="D488" s="401"/>
      <c r="E488" s="351"/>
      <c r="F488" s="354"/>
      <c r="G488" s="327"/>
      <c r="H488" s="367"/>
      <c r="I488" s="363"/>
      <c r="J488" s="367"/>
      <c r="K488" s="266" t="s">
        <v>48</v>
      </c>
      <c r="L488" s="182" t="s">
        <v>660</v>
      </c>
      <c r="M488" s="327"/>
      <c r="N488" s="327"/>
      <c r="O488" s="340"/>
      <c r="P488" s="270"/>
      <c r="Q488" s="61"/>
      <c r="R488" s="61"/>
      <c r="S488" s="61"/>
      <c r="T488" s="290"/>
      <c r="U488" s="325"/>
      <c r="V488" s="325"/>
      <c r="W488" s="325"/>
      <c r="X488" s="325"/>
      <c r="Y488" s="325"/>
      <c r="Z488" s="325"/>
      <c r="AA488" s="325"/>
      <c r="AB488" s="325"/>
      <c r="AC488" s="325"/>
      <c r="AD488" s="325"/>
      <c r="AE488" s="325"/>
      <c r="AF488" s="325"/>
      <c r="AG488" s="325"/>
      <c r="AH488" s="291"/>
    </row>
    <row r="489" spans="2:34" ht="35.1" customHeight="1">
      <c r="B489" s="99"/>
      <c r="C489" s="395"/>
      <c r="D489" s="401"/>
      <c r="E489" s="351"/>
      <c r="F489" s="354"/>
      <c r="G489" s="327"/>
      <c r="H489" s="367"/>
      <c r="I489" s="363"/>
      <c r="J489" s="367"/>
      <c r="K489" s="266" t="s">
        <v>50</v>
      </c>
      <c r="L489" s="182" t="s">
        <v>661</v>
      </c>
      <c r="M489" s="327"/>
      <c r="N489" s="327"/>
      <c r="O489" s="340"/>
      <c r="P489" s="270"/>
      <c r="Q489" s="61"/>
      <c r="R489" s="61"/>
      <c r="S489" s="61"/>
      <c r="T489" s="290"/>
      <c r="U489" s="325"/>
      <c r="V489" s="325"/>
      <c r="W489" s="325"/>
      <c r="X489" s="325"/>
      <c r="Y489" s="325"/>
      <c r="Z489" s="325"/>
      <c r="AA489" s="325"/>
      <c r="AB489" s="325"/>
      <c r="AC489" s="325"/>
      <c r="AD489" s="325"/>
      <c r="AE489" s="325"/>
      <c r="AF489" s="325"/>
      <c r="AG489" s="325"/>
      <c r="AH489" s="291"/>
    </row>
    <row r="490" spans="2:34" ht="35.1" customHeight="1">
      <c r="B490" s="99"/>
      <c r="C490" s="395"/>
      <c r="D490" s="401"/>
      <c r="E490" s="351"/>
      <c r="F490" s="354"/>
      <c r="G490" s="326"/>
      <c r="H490" s="366" t="s">
        <v>662</v>
      </c>
      <c r="I490" s="361" t="s">
        <v>663</v>
      </c>
      <c r="J490" s="366" t="s">
        <v>418</v>
      </c>
      <c r="K490" s="266" t="s">
        <v>41</v>
      </c>
      <c r="L490" s="182" t="s">
        <v>657</v>
      </c>
      <c r="M490" s="337" t="s">
        <v>304</v>
      </c>
      <c r="N490" s="338">
        <v>100</v>
      </c>
      <c r="O490" s="339"/>
      <c r="P490" s="270"/>
      <c r="Q490" s="61"/>
      <c r="R490" s="61"/>
      <c r="S490" s="61"/>
      <c r="T490" s="290"/>
      <c r="U490" s="324"/>
      <c r="V490" s="324"/>
      <c r="W490" s="324"/>
      <c r="X490" s="324"/>
      <c r="Y490" s="324"/>
      <c r="Z490" s="324"/>
      <c r="AA490" s="324">
        <f>IF($N$490="","",$N$490)</f>
        <v>100</v>
      </c>
      <c r="AB490" s="324"/>
      <c r="AC490" s="324"/>
      <c r="AD490" s="324"/>
      <c r="AE490" s="324"/>
      <c r="AF490" s="324"/>
      <c r="AG490" s="324"/>
      <c r="AH490" s="291"/>
    </row>
    <row r="491" spans="2:34" ht="35.1" customHeight="1">
      <c r="B491" s="99"/>
      <c r="C491" s="395"/>
      <c r="D491" s="401"/>
      <c r="E491" s="351"/>
      <c r="F491" s="354"/>
      <c r="G491" s="327"/>
      <c r="H491" s="367"/>
      <c r="I491" s="363"/>
      <c r="J491" s="367"/>
      <c r="K491" s="266" t="s">
        <v>44</v>
      </c>
      <c r="L491" s="182" t="s">
        <v>658</v>
      </c>
      <c r="M491" s="327"/>
      <c r="N491" s="327"/>
      <c r="O491" s="340"/>
      <c r="P491" s="270"/>
      <c r="Q491" s="61"/>
      <c r="R491" s="61"/>
      <c r="S491" s="61"/>
      <c r="T491" s="290"/>
      <c r="U491" s="325"/>
      <c r="V491" s="325"/>
      <c r="W491" s="325"/>
      <c r="X491" s="325"/>
      <c r="Y491" s="325"/>
      <c r="Z491" s="325"/>
      <c r="AA491" s="325"/>
      <c r="AB491" s="325"/>
      <c r="AC491" s="325"/>
      <c r="AD491" s="325"/>
      <c r="AE491" s="325"/>
      <c r="AF491" s="325"/>
      <c r="AG491" s="325"/>
      <c r="AH491" s="291"/>
    </row>
    <row r="492" spans="2:34" ht="35.1" customHeight="1">
      <c r="B492" s="99"/>
      <c r="C492" s="395"/>
      <c r="D492" s="401"/>
      <c r="E492" s="351"/>
      <c r="F492" s="354"/>
      <c r="G492" s="327"/>
      <c r="H492" s="367"/>
      <c r="I492" s="363"/>
      <c r="J492" s="367"/>
      <c r="K492" s="266" t="s">
        <v>46</v>
      </c>
      <c r="L492" s="182" t="s">
        <v>659</v>
      </c>
      <c r="M492" s="327"/>
      <c r="N492" s="327"/>
      <c r="O492" s="340"/>
      <c r="P492" s="270"/>
      <c r="Q492" s="61"/>
      <c r="R492" s="61"/>
      <c r="S492" s="61"/>
      <c r="T492" s="290"/>
      <c r="U492" s="325"/>
      <c r="V492" s="325"/>
      <c r="W492" s="325"/>
      <c r="X492" s="325"/>
      <c r="Y492" s="325"/>
      <c r="Z492" s="325"/>
      <c r="AA492" s="325"/>
      <c r="AB492" s="325"/>
      <c r="AC492" s="325"/>
      <c r="AD492" s="325"/>
      <c r="AE492" s="325"/>
      <c r="AF492" s="325"/>
      <c r="AG492" s="325"/>
      <c r="AH492" s="291"/>
    </row>
    <row r="493" spans="2:34" ht="35.1" customHeight="1">
      <c r="B493" s="99"/>
      <c r="C493" s="395"/>
      <c r="D493" s="401"/>
      <c r="E493" s="351"/>
      <c r="F493" s="354"/>
      <c r="G493" s="327"/>
      <c r="H493" s="367"/>
      <c r="I493" s="363"/>
      <c r="J493" s="367"/>
      <c r="K493" s="266" t="s">
        <v>48</v>
      </c>
      <c r="L493" s="182" t="s">
        <v>660</v>
      </c>
      <c r="M493" s="327"/>
      <c r="N493" s="327"/>
      <c r="O493" s="340"/>
      <c r="P493" s="270"/>
      <c r="Q493" s="61"/>
      <c r="R493" s="61"/>
      <c r="S493" s="61"/>
      <c r="T493" s="290"/>
      <c r="U493" s="325"/>
      <c r="V493" s="325"/>
      <c r="W493" s="325"/>
      <c r="X493" s="325"/>
      <c r="Y493" s="325"/>
      <c r="Z493" s="325"/>
      <c r="AA493" s="325"/>
      <c r="AB493" s="325"/>
      <c r="AC493" s="325"/>
      <c r="AD493" s="325"/>
      <c r="AE493" s="325"/>
      <c r="AF493" s="325"/>
      <c r="AG493" s="325"/>
      <c r="AH493" s="291"/>
    </row>
    <row r="494" spans="2:34" ht="35.1" customHeight="1">
      <c r="B494" s="99"/>
      <c r="C494" s="395"/>
      <c r="D494" s="401"/>
      <c r="E494" s="351"/>
      <c r="F494" s="354"/>
      <c r="G494" s="327"/>
      <c r="H494" s="367"/>
      <c r="I494" s="363"/>
      <c r="J494" s="367"/>
      <c r="K494" s="266" t="s">
        <v>50</v>
      </c>
      <c r="L494" s="182" t="s">
        <v>661</v>
      </c>
      <c r="M494" s="327"/>
      <c r="N494" s="327"/>
      <c r="O494" s="340"/>
      <c r="P494" s="270"/>
      <c r="Q494" s="61"/>
      <c r="R494" s="61"/>
      <c r="S494" s="61"/>
      <c r="T494" s="290"/>
      <c r="U494" s="325"/>
      <c r="V494" s="325"/>
      <c r="W494" s="325"/>
      <c r="X494" s="325"/>
      <c r="Y494" s="325"/>
      <c r="Z494" s="325"/>
      <c r="AA494" s="325"/>
      <c r="AB494" s="325"/>
      <c r="AC494" s="325"/>
      <c r="AD494" s="325"/>
      <c r="AE494" s="325"/>
      <c r="AF494" s="325"/>
      <c r="AG494" s="325"/>
      <c r="AH494" s="291"/>
    </row>
    <row r="495" spans="2:34" ht="35.1" customHeight="1">
      <c r="B495" s="99"/>
      <c r="C495" s="395"/>
      <c r="D495" s="401"/>
      <c r="E495" s="351"/>
      <c r="F495" s="354"/>
      <c r="G495" s="326"/>
      <c r="H495" s="366" t="s">
        <v>664</v>
      </c>
      <c r="I495" s="361" t="s">
        <v>665</v>
      </c>
      <c r="J495" s="366" t="s">
        <v>418</v>
      </c>
      <c r="K495" s="266" t="s">
        <v>41</v>
      </c>
      <c r="L495" s="182" t="s">
        <v>657</v>
      </c>
      <c r="M495" s="337" t="s">
        <v>304</v>
      </c>
      <c r="N495" s="338">
        <v>80</v>
      </c>
      <c r="O495" s="339"/>
      <c r="P495" s="270"/>
      <c r="Q495" s="61"/>
      <c r="R495" s="61"/>
      <c r="S495" s="61"/>
      <c r="T495" s="290"/>
      <c r="U495" s="324"/>
      <c r="V495" s="324"/>
      <c r="W495" s="324"/>
      <c r="X495" s="324"/>
      <c r="Y495" s="324"/>
      <c r="Z495" s="324"/>
      <c r="AA495" s="324">
        <f>IF($N$495="","",$N$495)</f>
        <v>80</v>
      </c>
      <c r="AB495" s="324"/>
      <c r="AC495" s="324"/>
      <c r="AD495" s="324"/>
      <c r="AE495" s="324"/>
      <c r="AF495" s="324"/>
      <c r="AG495" s="324"/>
      <c r="AH495" s="291"/>
    </row>
    <row r="496" spans="2:34" ht="35.1" customHeight="1">
      <c r="B496" s="99"/>
      <c r="C496" s="395"/>
      <c r="D496" s="401"/>
      <c r="E496" s="351"/>
      <c r="F496" s="354"/>
      <c r="G496" s="327"/>
      <c r="H496" s="367"/>
      <c r="I496" s="363"/>
      <c r="J496" s="367"/>
      <c r="K496" s="266" t="s">
        <v>44</v>
      </c>
      <c r="L496" s="182" t="s">
        <v>658</v>
      </c>
      <c r="M496" s="327"/>
      <c r="N496" s="327"/>
      <c r="O496" s="340"/>
      <c r="P496" s="270"/>
      <c r="Q496" s="61"/>
      <c r="R496" s="61"/>
      <c r="S496" s="61"/>
      <c r="T496" s="290"/>
      <c r="U496" s="325"/>
      <c r="V496" s="325"/>
      <c r="W496" s="325"/>
      <c r="X496" s="325"/>
      <c r="Y496" s="325"/>
      <c r="Z496" s="325"/>
      <c r="AA496" s="325"/>
      <c r="AB496" s="325"/>
      <c r="AC496" s="325"/>
      <c r="AD496" s="325"/>
      <c r="AE496" s="325"/>
      <c r="AF496" s="325"/>
      <c r="AG496" s="325"/>
      <c r="AH496" s="291"/>
    </row>
    <row r="497" spans="2:34" ht="35.1" customHeight="1">
      <c r="B497" s="99"/>
      <c r="C497" s="395"/>
      <c r="D497" s="401"/>
      <c r="E497" s="351"/>
      <c r="F497" s="354"/>
      <c r="G497" s="327"/>
      <c r="H497" s="367"/>
      <c r="I497" s="363"/>
      <c r="J497" s="367"/>
      <c r="K497" s="266" t="s">
        <v>46</v>
      </c>
      <c r="L497" s="182" t="s">
        <v>659</v>
      </c>
      <c r="M497" s="327"/>
      <c r="N497" s="327"/>
      <c r="O497" s="340"/>
      <c r="P497" s="270"/>
      <c r="Q497" s="61"/>
      <c r="R497" s="61"/>
      <c r="S497" s="61"/>
      <c r="T497" s="290"/>
      <c r="U497" s="325"/>
      <c r="V497" s="325"/>
      <c r="W497" s="325"/>
      <c r="X497" s="325"/>
      <c r="Y497" s="325"/>
      <c r="Z497" s="325"/>
      <c r="AA497" s="325"/>
      <c r="AB497" s="325"/>
      <c r="AC497" s="325"/>
      <c r="AD497" s="325"/>
      <c r="AE497" s="325"/>
      <c r="AF497" s="325"/>
      <c r="AG497" s="325"/>
      <c r="AH497" s="291"/>
    </row>
    <row r="498" spans="2:34" ht="35.1" customHeight="1">
      <c r="B498" s="99"/>
      <c r="C498" s="395"/>
      <c r="D498" s="401"/>
      <c r="E498" s="351"/>
      <c r="F498" s="354"/>
      <c r="G498" s="327"/>
      <c r="H498" s="367"/>
      <c r="I498" s="363"/>
      <c r="J498" s="367"/>
      <c r="K498" s="266" t="s">
        <v>48</v>
      </c>
      <c r="L498" s="182" t="s">
        <v>660</v>
      </c>
      <c r="M498" s="327"/>
      <c r="N498" s="327"/>
      <c r="O498" s="340"/>
      <c r="P498" s="270"/>
      <c r="Q498" s="61"/>
      <c r="R498" s="61"/>
      <c r="S498" s="61"/>
      <c r="T498" s="290"/>
      <c r="U498" s="325"/>
      <c r="V498" s="325"/>
      <c r="W498" s="325"/>
      <c r="X498" s="325"/>
      <c r="Y498" s="325"/>
      <c r="Z498" s="325"/>
      <c r="AA498" s="325"/>
      <c r="AB498" s="325"/>
      <c r="AC498" s="325"/>
      <c r="AD498" s="325"/>
      <c r="AE498" s="325"/>
      <c r="AF498" s="325"/>
      <c r="AG498" s="325"/>
      <c r="AH498" s="291"/>
    </row>
    <row r="499" spans="2:34" ht="35.1" customHeight="1">
      <c r="B499" s="99"/>
      <c r="C499" s="395"/>
      <c r="D499" s="401"/>
      <c r="E499" s="351"/>
      <c r="F499" s="354"/>
      <c r="G499" s="327"/>
      <c r="H499" s="367"/>
      <c r="I499" s="363"/>
      <c r="J499" s="367"/>
      <c r="K499" s="266" t="s">
        <v>50</v>
      </c>
      <c r="L499" s="182" t="s">
        <v>661</v>
      </c>
      <c r="M499" s="327"/>
      <c r="N499" s="327"/>
      <c r="O499" s="340"/>
      <c r="P499" s="270"/>
      <c r="Q499" s="61"/>
      <c r="R499" s="61"/>
      <c r="S499" s="61"/>
      <c r="T499" s="290"/>
      <c r="U499" s="325"/>
      <c r="V499" s="325"/>
      <c r="W499" s="325"/>
      <c r="X499" s="325"/>
      <c r="Y499" s="325"/>
      <c r="Z499" s="325"/>
      <c r="AA499" s="325"/>
      <c r="AB499" s="325"/>
      <c r="AC499" s="325"/>
      <c r="AD499" s="325"/>
      <c r="AE499" s="325"/>
      <c r="AF499" s="325"/>
      <c r="AG499" s="325"/>
      <c r="AH499" s="291"/>
    </row>
    <row r="500" spans="2:34" ht="35.1" customHeight="1">
      <c r="B500" s="99"/>
      <c r="C500" s="395"/>
      <c r="D500" s="401"/>
      <c r="E500" s="351"/>
      <c r="F500" s="354"/>
      <c r="G500" s="326"/>
      <c r="H500" s="366" t="s">
        <v>666</v>
      </c>
      <c r="I500" s="361" t="s">
        <v>667</v>
      </c>
      <c r="J500" s="366" t="s">
        <v>418</v>
      </c>
      <c r="K500" s="266" t="s">
        <v>41</v>
      </c>
      <c r="L500" s="182" t="s">
        <v>657</v>
      </c>
      <c r="M500" s="337" t="s">
        <v>304</v>
      </c>
      <c r="N500" s="338">
        <v>100</v>
      </c>
      <c r="O500" s="339"/>
      <c r="P500" s="270"/>
      <c r="Q500" s="61"/>
      <c r="R500" s="61"/>
      <c r="S500" s="61"/>
      <c r="T500" s="290"/>
      <c r="U500" s="324"/>
      <c r="V500" s="324"/>
      <c r="W500" s="324"/>
      <c r="X500" s="324"/>
      <c r="Y500" s="324">
        <f>IF($N$500="","",$N$500)</f>
        <v>100</v>
      </c>
      <c r="Z500" s="324"/>
      <c r="AA500" s="324"/>
      <c r="AB500" s="324"/>
      <c r="AC500" s="324"/>
      <c r="AD500" s="324"/>
      <c r="AE500" s="324"/>
      <c r="AF500" s="324"/>
      <c r="AG500" s="324"/>
      <c r="AH500" s="291"/>
    </row>
    <row r="501" spans="2:34" ht="35.1" customHeight="1">
      <c r="B501" s="99"/>
      <c r="C501" s="395"/>
      <c r="D501" s="401"/>
      <c r="E501" s="351"/>
      <c r="F501" s="354"/>
      <c r="G501" s="327"/>
      <c r="H501" s="367"/>
      <c r="I501" s="363"/>
      <c r="J501" s="367"/>
      <c r="K501" s="266" t="s">
        <v>44</v>
      </c>
      <c r="L501" s="182" t="s">
        <v>658</v>
      </c>
      <c r="M501" s="327"/>
      <c r="N501" s="327"/>
      <c r="O501" s="340"/>
      <c r="P501" s="270"/>
      <c r="Q501" s="61"/>
      <c r="R501" s="61"/>
      <c r="S501" s="61"/>
      <c r="T501" s="290"/>
      <c r="U501" s="325"/>
      <c r="V501" s="325"/>
      <c r="W501" s="325"/>
      <c r="X501" s="325"/>
      <c r="Y501" s="325"/>
      <c r="Z501" s="325"/>
      <c r="AA501" s="325"/>
      <c r="AB501" s="325"/>
      <c r="AC501" s="325"/>
      <c r="AD501" s="325"/>
      <c r="AE501" s="325"/>
      <c r="AF501" s="325"/>
      <c r="AG501" s="325"/>
      <c r="AH501" s="291"/>
    </row>
    <row r="502" spans="2:34" ht="35.1" customHeight="1">
      <c r="B502" s="99"/>
      <c r="C502" s="395"/>
      <c r="D502" s="401"/>
      <c r="E502" s="351"/>
      <c r="F502" s="354"/>
      <c r="G502" s="327"/>
      <c r="H502" s="367"/>
      <c r="I502" s="363"/>
      <c r="J502" s="367"/>
      <c r="K502" s="266" t="s">
        <v>46</v>
      </c>
      <c r="L502" s="182" t="s">
        <v>659</v>
      </c>
      <c r="M502" s="327"/>
      <c r="N502" s="327"/>
      <c r="O502" s="340"/>
      <c r="P502" s="270"/>
      <c r="Q502" s="61"/>
      <c r="R502" s="61"/>
      <c r="S502" s="61"/>
      <c r="T502" s="290"/>
      <c r="U502" s="325"/>
      <c r="V502" s="325"/>
      <c r="W502" s="325"/>
      <c r="X502" s="325"/>
      <c r="Y502" s="325"/>
      <c r="Z502" s="325"/>
      <c r="AA502" s="325"/>
      <c r="AB502" s="325"/>
      <c r="AC502" s="325"/>
      <c r="AD502" s="325"/>
      <c r="AE502" s="325"/>
      <c r="AF502" s="325"/>
      <c r="AG502" s="325"/>
      <c r="AH502" s="291"/>
    </row>
    <row r="503" spans="2:34" ht="35.1" customHeight="1">
      <c r="B503" s="99"/>
      <c r="C503" s="395"/>
      <c r="D503" s="401"/>
      <c r="E503" s="351"/>
      <c r="F503" s="354"/>
      <c r="G503" s="327"/>
      <c r="H503" s="367"/>
      <c r="I503" s="363"/>
      <c r="J503" s="367"/>
      <c r="K503" s="266" t="s">
        <v>48</v>
      </c>
      <c r="L503" s="182" t="s">
        <v>660</v>
      </c>
      <c r="M503" s="327"/>
      <c r="N503" s="327"/>
      <c r="O503" s="340"/>
      <c r="P503" s="270"/>
      <c r="Q503" s="61"/>
      <c r="R503" s="61"/>
      <c r="S503" s="61"/>
      <c r="T503" s="290"/>
      <c r="U503" s="325"/>
      <c r="V503" s="325"/>
      <c r="W503" s="325"/>
      <c r="X503" s="325"/>
      <c r="Y503" s="325"/>
      <c r="Z503" s="325"/>
      <c r="AA503" s="325"/>
      <c r="AB503" s="325"/>
      <c r="AC503" s="325"/>
      <c r="AD503" s="325"/>
      <c r="AE503" s="325"/>
      <c r="AF503" s="325"/>
      <c r="AG503" s="325"/>
      <c r="AH503" s="291"/>
    </row>
    <row r="504" spans="2:34" ht="35.1" customHeight="1">
      <c r="B504" s="99"/>
      <c r="C504" s="395"/>
      <c r="D504" s="401"/>
      <c r="E504" s="351"/>
      <c r="F504" s="354"/>
      <c r="G504" s="327"/>
      <c r="H504" s="367"/>
      <c r="I504" s="363"/>
      <c r="J504" s="367"/>
      <c r="K504" s="266" t="s">
        <v>50</v>
      </c>
      <c r="L504" s="182" t="s">
        <v>661</v>
      </c>
      <c r="M504" s="327"/>
      <c r="N504" s="327"/>
      <c r="O504" s="340"/>
      <c r="P504" s="270"/>
      <c r="Q504" s="61"/>
      <c r="R504" s="61"/>
      <c r="S504" s="61"/>
      <c r="T504" s="290"/>
      <c r="U504" s="325"/>
      <c r="V504" s="325"/>
      <c r="W504" s="325"/>
      <c r="X504" s="325"/>
      <c r="Y504" s="325"/>
      <c r="Z504" s="325"/>
      <c r="AA504" s="325"/>
      <c r="AB504" s="325"/>
      <c r="AC504" s="325"/>
      <c r="AD504" s="325"/>
      <c r="AE504" s="325"/>
      <c r="AF504" s="325"/>
      <c r="AG504" s="325"/>
      <c r="AH504" s="291"/>
    </row>
    <row r="505" spans="2:34" ht="35.1" customHeight="1">
      <c r="B505" s="99"/>
      <c r="C505" s="395"/>
      <c r="D505" s="401"/>
      <c r="E505" s="351"/>
      <c r="F505" s="354"/>
      <c r="G505" s="326"/>
      <c r="H505" s="366" t="s">
        <v>668</v>
      </c>
      <c r="I505" s="361" t="s">
        <v>669</v>
      </c>
      <c r="J505" s="366" t="s">
        <v>418</v>
      </c>
      <c r="K505" s="266" t="s">
        <v>41</v>
      </c>
      <c r="L505" s="182" t="s">
        <v>657</v>
      </c>
      <c r="M505" s="337" t="s">
        <v>304</v>
      </c>
      <c r="N505" s="338">
        <v>100</v>
      </c>
      <c r="O505" s="339"/>
      <c r="P505" s="270"/>
      <c r="Q505" s="61"/>
      <c r="R505" s="61"/>
      <c r="S505" s="61"/>
      <c r="T505" s="290"/>
      <c r="U505" s="324"/>
      <c r="V505" s="324"/>
      <c r="W505" s="324"/>
      <c r="X505" s="324"/>
      <c r="Y505" s="324"/>
      <c r="Z505" s="324"/>
      <c r="AA505" s="324"/>
      <c r="AB505" s="324"/>
      <c r="AC505" s="324"/>
      <c r="AD505" s="324"/>
      <c r="AE505" s="324">
        <f>IF($N$505="","",$N$505)</f>
        <v>100</v>
      </c>
      <c r="AF505" s="324"/>
      <c r="AG505" s="324"/>
      <c r="AH505" s="291"/>
    </row>
    <row r="506" spans="2:34" ht="35.1" customHeight="1">
      <c r="B506" s="99"/>
      <c r="C506" s="395"/>
      <c r="D506" s="401"/>
      <c r="E506" s="351"/>
      <c r="F506" s="354"/>
      <c r="G506" s="327"/>
      <c r="H506" s="367"/>
      <c r="I506" s="363"/>
      <c r="J506" s="367"/>
      <c r="K506" s="266" t="s">
        <v>44</v>
      </c>
      <c r="L506" s="182" t="s">
        <v>658</v>
      </c>
      <c r="M506" s="327"/>
      <c r="N506" s="327"/>
      <c r="O506" s="340"/>
      <c r="P506" s="270"/>
      <c r="Q506" s="61"/>
      <c r="R506" s="61"/>
      <c r="S506" s="61"/>
      <c r="T506" s="290"/>
      <c r="U506" s="325"/>
      <c r="V506" s="325"/>
      <c r="W506" s="325"/>
      <c r="X506" s="325"/>
      <c r="Y506" s="325"/>
      <c r="Z506" s="325"/>
      <c r="AA506" s="325"/>
      <c r="AB506" s="325"/>
      <c r="AC506" s="325"/>
      <c r="AD506" s="325"/>
      <c r="AE506" s="325"/>
      <c r="AF506" s="325"/>
      <c r="AG506" s="325"/>
      <c r="AH506" s="291"/>
    </row>
    <row r="507" spans="2:34" ht="35.1" customHeight="1">
      <c r="B507" s="99"/>
      <c r="C507" s="395"/>
      <c r="D507" s="401"/>
      <c r="E507" s="351"/>
      <c r="F507" s="354"/>
      <c r="G507" s="327"/>
      <c r="H507" s="367"/>
      <c r="I507" s="363"/>
      <c r="J507" s="367"/>
      <c r="K507" s="266" t="s">
        <v>46</v>
      </c>
      <c r="L507" s="182" t="s">
        <v>659</v>
      </c>
      <c r="M507" s="327"/>
      <c r="N507" s="327"/>
      <c r="O507" s="340"/>
      <c r="P507" s="270"/>
      <c r="Q507" s="61"/>
      <c r="R507" s="61"/>
      <c r="S507" s="61"/>
      <c r="T507" s="290"/>
      <c r="U507" s="325"/>
      <c r="V507" s="325"/>
      <c r="W507" s="325"/>
      <c r="X507" s="325"/>
      <c r="Y507" s="325"/>
      <c r="Z507" s="325"/>
      <c r="AA507" s="325"/>
      <c r="AB507" s="325"/>
      <c r="AC507" s="325"/>
      <c r="AD507" s="325"/>
      <c r="AE507" s="325"/>
      <c r="AF507" s="325"/>
      <c r="AG507" s="325"/>
      <c r="AH507" s="291"/>
    </row>
    <row r="508" spans="2:34" ht="35.1" customHeight="1">
      <c r="B508" s="99"/>
      <c r="C508" s="395"/>
      <c r="D508" s="401"/>
      <c r="E508" s="351"/>
      <c r="F508" s="354"/>
      <c r="G508" s="327"/>
      <c r="H508" s="367"/>
      <c r="I508" s="363"/>
      <c r="J508" s="367"/>
      <c r="K508" s="266" t="s">
        <v>48</v>
      </c>
      <c r="L508" s="182" t="s">
        <v>660</v>
      </c>
      <c r="M508" s="327"/>
      <c r="N508" s="327"/>
      <c r="O508" s="340"/>
      <c r="P508" s="270"/>
      <c r="Q508" s="61"/>
      <c r="R508" s="61"/>
      <c r="S508" s="61"/>
      <c r="T508" s="290"/>
      <c r="U508" s="325"/>
      <c r="V508" s="325"/>
      <c r="W508" s="325"/>
      <c r="X508" s="325"/>
      <c r="Y508" s="325"/>
      <c r="Z508" s="325"/>
      <c r="AA508" s="325"/>
      <c r="AB508" s="325"/>
      <c r="AC508" s="325"/>
      <c r="AD508" s="325"/>
      <c r="AE508" s="325"/>
      <c r="AF508" s="325"/>
      <c r="AG508" s="325"/>
      <c r="AH508" s="291"/>
    </row>
    <row r="509" spans="2:34" ht="35.1" customHeight="1">
      <c r="B509" s="99"/>
      <c r="C509" s="395"/>
      <c r="D509" s="401"/>
      <c r="E509" s="351"/>
      <c r="F509" s="354"/>
      <c r="G509" s="327"/>
      <c r="H509" s="367"/>
      <c r="I509" s="363"/>
      <c r="J509" s="367"/>
      <c r="K509" s="266" t="s">
        <v>50</v>
      </c>
      <c r="L509" s="182" t="s">
        <v>661</v>
      </c>
      <c r="M509" s="327"/>
      <c r="N509" s="327"/>
      <c r="O509" s="340"/>
      <c r="P509" s="270"/>
      <c r="Q509" s="61"/>
      <c r="R509" s="61"/>
      <c r="S509" s="61"/>
      <c r="T509" s="290"/>
      <c r="U509" s="325"/>
      <c r="V509" s="325"/>
      <c r="W509" s="325"/>
      <c r="X509" s="325"/>
      <c r="Y509" s="325"/>
      <c r="Z509" s="325"/>
      <c r="AA509" s="325"/>
      <c r="AB509" s="325"/>
      <c r="AC509" s="325"/>
      <c r="AD509" s="325"/>
      <c r="AE509" s="325"/>
      <c r="AF509" s="325"/>
      <c r="AG509" s="325"/>
      <c r="AH509" s="291"/>
    </row>
    <row r="510" spans="2:34" ht="35.1" customHeight="1">
      <c r="B510" s="99"/>
      <c r="C510" s="395"/>
      <c r="D510" s="401"/>
      <c r="E510" s="351"/>
      <c r="F510" s="354"/>
      <c r="G510" s="326"/>
      <c r="H510" s="366" t="s">
        <v>670</v>
      </c>
      <c r="I510" s="361" t="s">
        <v>671</v>
      </c>
      <c r="J510" s="366" t="s">
        <v>418</v>
      </c>
      <c r="K510" s="266" t="s">
        <v>41</v>
      </c>
      <c r="L510" s="182" t="s">
        <v>657</v>
      </c>
      <c r="M510" s="337" t="s">
        <v>304</v>
      </c>
      <c r="N510" s="338">
        <v>100</v>
      </c>
      <c r="O510" s="339"/>
      <c r="P510" s="270"/>
      <c r="Q510" s="61"/>
      <c r="R510" s="61"/>
      <c r="S510" s="61"/>
      <c r="T510" s="290"/>
      <c r="U510" s="324">
        <f>IF($N$510="","",$N$510)</f>
        <v>100</v>
      </c>
      <c r="V510" s="324"/>
      <c r="W510" s="324"/>
      <c r="X510" s="324"/>
      <c r="Y510" s="324"/>
      <c r="Z510" s="324"/>
      <c r="AA510" s="324"/>
      <c r="AB510" s="324"/>
      <c r="AC510" s="324"/>
      <c r="AD510" s="324"/>
      <c r="AE510" s="324"/>
      <c r="AF510" s="324"/>
      <c r="AG510" s="324"/>
      <c r="AH510" s="291"/>
    </row>
    <row r="511" spans="2:34" ht="35.1" customHeight="1">
      <c r="B511" s="99"/>
      <c r="C511" s="395"/>
      <c r="D511" s="401"/>
      <c r="E511" s="351"/>
      <c r="F511" s="354"/>
      <c r="G511" s="327"/>
      <c r="H511" s="367"/>
      <c r="I511" s="363"/>
      <c r="J511" s="367"/>
      <c r="K511" s="266" t="s">
        <v>44</v>
      </c>
      <c r="L511" s="182" t="s">
        <v>658</v>
      </c>
      <c r="M511" s="327"/>
      <c r="N511" s="327"/>
      <c r="O511" s="340"/>
      <c r="P511" s="270"/>
      <c r="Q511" s="61"/>
      <c r="R511" s="61"/>
      <c r="S511" s="61"/>
      <c r="T511" s="290"/>
      <c r="U511" s="325"/>
      <c r="V511" s="325"/>
      <c r="W511" s="325"/>
      <c r="X511" s="325"/>
      <c r="Y511" s="325"/>
      <c r="Z511" s="325"/>
      <c r="AA511" s="325"/>
      <c r="AB511" s="325"/>
      <c r="AC511" s="325"/>
      <c r="AD511" s="325"/>
      <c r="AE511" s="325"/>
      <c r="AF511" s="325"/>
      <c r="AG511" s="325"/>
      <c r="AH511" s="291"/>
    </row>
    <row r="512" spans="2:34" ht="35.1" customHeight="1">
      <c r="B512" s="99"/>
      <c r="C512" s="395"/>
      <c r="D512" s="401"/>
      <c r="E512" s="351"/>
      <c r="F512" s="354"/>
      <c r="G512" s="327"/>
      <c r="H512" s="367"/>
      <c r="I512" s="363"/>
      <c r="J512" s="367"/>
      <c r="K512" s="266" t="s">
        <v>46</v>
      </c>
      <c r="L512" s="182" t="s">
        <v>659</v>
      </c>
      <c r="M512" s="327"/>
      <c r="N512" s="327"/>
      <c r="O512" s="340"/>
      <c r="P512" s="270"/>
      <c r="Q512" s="61"/>
      <c r="R512" s="61"/>
      <c r="S512" s="61"/>
      <c r="T512" s="290"/>
      <c r="U512" s="325"/>
      <c r="V512" s="325"/>
      <c r="W512" s="325"/>
      <c r="X512" s="325"/>
      <c r="Y512" s="325"/>
      <c r="Z512" s="325"/>
      <c r="AA512" s="325"/>
      <c r="AB512" s="325"/>
      <c r="AC512" s="325"/>
      <c r="AD512" s="325"/>
      <c r="AE512" s="325"/>
      <c r="AF512" s="325"/>
      <c r="AG512" s="325"/>
      <c r="AH512" s="291"/>
    </row>
    <row r="513" spans="2:34" ht="35.1" customHeight="1">
      <c r="B513" s="99"/>
      <c r="C513" s="395"/>
      <c r="D513" s="401"/>
      <c r="E513" s="351"/>
      <c r="F513" s="354"/>
      <c r="G513" s="327"/>
      <c r="H513" s="367"/>
      <c r="I513" s="363"/>
      <c r="J513" s="367"/>
      <c r="K513" s="266" t="s">
        <v>48</v>
      </c>
      <c r="L513" s="182" t="s">
        <v>660</v>
      </c>
      <c r="M513" s="327"/>
      <c r="N513" s="327"/>
      <c r="O513" s="340"/>
      <c r="P513" s="270"/>
      <c r="Q513" s="61"/>
      <c r="R513" s="61"/>
      <c r="S513" s="61"/>
      <c r="T513" s="290"/>
      <c r="U513" s="325"/>
      <c r="V513" s="325"/>
      <c r="W513" s="325"/>
      <c r="X513" s="325"/>
      <c r="Y513" s="325"/>
      <c r="Z513" s="325"/>
      <c r="AA513" s="325"/>
      <c r="AB513" s="325"/>
      <c r="AC513" s="325"/>
      <c r="AD513" s="325"/>
      <c r="AE513" s="325"/>
      <c r="AF513" s="325"/>
      <c r="AG513" s="325"/>
      <c r="AH513" s="291"/>
    </row>
    <row r="514" spans="2:34" ht="35.1" customHeight="1">
      <c r="B514" s="99"/>
      <c r="C514" s="395"/>
      <c r="D514" s="401"/>
      <c r="E514" s="351"/>
      <c r="F514" s="354"/>
      <c r="G514" s="327"/>
      <c r="H514" s="367"/>
      <c r="I514" s="363"/>
      <c r="J514" s="367"/>
      <c r="K514" s="266" t="s">
        <v>50</v>
      </c>
      <c r="L514" s="182" t="s">
        <v>661</v>
      </c>
      <c r="M514" s="327"/>
      <c r="N514" s="327"/>
      <c r="O514" s="340"/>
      <c r="P514" s="270"/>
      <c r="Q514" s="61"/>
      <c r="R514" s="61"/>
      <c r="S514" s="61"/>
      <c r="T514" s="290"/>
      <c r="U514" s="325"/>
      <c r="V514" s="325"/>
      <c r="W514" s="325"/>
      <c r="X514" s="325"/>
      <c r="Y514" s="325"/>
      <c r="Z514" s="325"/>
      <c r="AA514" s="325"/>
      <c r="AB514" s="325"/>
      <c r="AC514" s="325"/>
      <c r="AD514" s="325"/>
      <c r="AE514" s="325"/>
      <c r="AF514" s="325"/>
      <c r="AG514" s="325"/>
      <c r="AH514" s="291"/>
    </row>
    <row r="515" spans="2:34" ht="39.75" customHeight="1">
      <c r="B515" s="99"/>
      <c r="C515" s="395"/>
      <c r="D515" s="401"/>
      <c r="E515" s="351"/>
      <c r="F515" s="354"/>
      <c r="G515" s="326">
        <v>56</v>
      </c>
      <c r="H515" s="361" t="s">
        <v>672</v>
      </c>
      <c r="I515" s="362"/>
      <c r="J515" s="366" t="s">
        <v>673</v>
      </c>
      <c r="K515" s="266" t="s">
        <v>41</v>
      </c>
      <c r="L515" s="240" t="s">
        <v>674</v>
      </c>
      <c r="M515" s="337" t="s">
        <v>129</v>
      </c>
      <c r="N515" s="338">
        <v>81</v>
      </c>
      <c r="O515" s="339"/>
      <c r="P515" s="270"/>
      <c r="Q515" s="61"/>
      <c r="R515" s="61"/>
      <c r="S515" s="61"/>
      <c r="T515" s="290"/>
      <c r="U515" s="324"/>
      <c r="V515" s="324"/>
      <c r="W515" s="324">
        <f>IF($N$515="","",$N$515)</f>
        <v>81</v>
      </c>
      <c r="X515" s="324"/>
      <c r="Y515" s="324"/>
      <c r="Z515" s="324"/>
      <c r="AA515" s="324">
        <f>IF($N$515="","",$N$515)</f>
        <v>81</v>
      </c>
      <c r="AB515" s="324"/>
      <c r="AC515" s="324"/>
      <c r="AD515" s="324"/>
      <c r="AE515" s="324"/>
      <c r="AF515" s="324">
        <f>IF($N$515="","",$N$515)</f>
        <v>81</v>
      </c>
      <c r="AG515" s="324"/>
      <c r="AH515" s="291"/>
    </row>
    <row r="516" spans="2:34" ht="39.75" customHeight="1">
      <c r="B516" s="99"/>
      <c r="C516" s="395"/>
      <c r="D516" s="401"/>
      <c r="E516" s="351"/>
      <c r="F516" s="354"/>
      <c r="G516" s="327"/>
      <c r="H516" s="363"/>
      <c r="I516" s="362"/>
      <c r="J516" s="367"/>
      <c r="K516" s="266" t="s">
        <v>44</v>
      </c>
      <c r="L516" s="182" t="s">
        <v>675</v>
      </c>
      <c r="M516" s="327"/>
      <c r="N516" s="327"/>
      <c r="O516" s="340"/>
      <c r="P516" s="270"/>
      <c r="Q516" s="61"/>
      <c r="R516" s="61"/>
      <c r="S516" s="61"/>
      <c r="T516" s="290"/>
      <c r="U516" s="325"/>
      <c r="V516" s="325"/>
      <c r="W516" s="325"/>
      <c r="X516" s="325"/>
      <c r="Y516" s="325"/>
      <c r="Z516" s="325"/>
      <c r="AA516" s="325"/>
      <c r="AB516" s="325"/>
      <c r="AC516" s="325"/>
      <c r="AD516" s="325"/>
      <c r="AE516" s="325"/>
      <c r="AF516" s="325"/>
      <c r="AG516" s="325"/>
      <c r="AH516" s="291"/>
    </row>
    <row r="517" spans="2:34" ht="39.75" customHeight="1">
      <c r="B517" s="99"/>
      <c r="C517" s="395"/>
      <c r="D517" s="401"/>
      <c r="E517" s="351"/>
      <c r="F517" s="354"/>
      <c r="G517" s="327"/>
      <c r="H517" s="363"/>
      <c r="I517" s="362"/>
      <c r="J517" s="367"/>
      <c r="K517" s="266" t="s">
        <v>46</v>
      </c>
      <c r="L517" s="182" t="s">
        <v>676</v>
      </c>
      <c r="M517" s="327"/>
      <c r="N517" s="327"/>
      <c r="O517" s="340"/>
      <c r="P517" s="270"/>
      <c r="Q517" s="61"/>
      <c r="R517" s="61"/>
      <c r="S517" s="61"/>
      <c r="T517" s="290"/>
      <c r="U517" s="325"/>
      <c r="V517" s="325"/>
      <c r="W517" s="325"/>
      <c r="X517" s="325"/>
      <c r="Y517" s="325"/>
      <c r="Z517" s="325"/>
      <c r="AA517" s="325"/>
      <c r="AB517" s="325"/>
      <c r="AC517" s="325"/>
      <c r="AD517" s="325"/>
      <c r="AE517" s="325"/>
      <c r="AF517" s="325"/>
      <c r="AG517" s="325"/>
      <c r="AH517" s="291"/>
    </row>
    <row r="518" spans="2:34" ht="39.75" customHeight="1">
      <c r="B518" s="99"/>
      <c r="C518" s="395"/>
      <c r="D518" s="401"/>
      <c r="E518" s="351"/>
      <c r="F518" s="354"/>
      <c r="G518" s="327"/>
      <c r="H518" s="363"/>
      <c r="I518" s="362"/>
      <c r="J518" s="367"/>
      <c r="K518" s="266" t="s">
        <v>48</v>
      </c>
      <c r="L518" s="182" t="s">
        <v>677</v>
      </c>
      <c r="M518" s="327"/>
      <c r="N518" s="327"/>
      <c r="O518" s="340"/>
      <c r="P518" s="270"/>
      <c r="Q518" s="61"/>
      <c r="R518" s="61"/>
      <c r="S518" s="61"/>
      <c r="T518" s="290"/>
      <c r="U518" s="325"/>
      <c r="V518" s="325"/>
      <c r="W518" s="325"/>
      <c r="X518" s="325"/>
      <c r="Y518" s="325"/>
      <c r="Z518" s="325"/>
      <c r="AA518" s="325"/>
      <c r="AB518" s="325"/>
      <c r="AC518" s="325"/>
      <c r="AD518" s="325"/>
      <c r="AE518" s="325"/>
      <c r="AF518" s="325"/>
      <c r="AG518" s="325"/>
      <c r="AH518" s="291"/>
    </row>
    <row r="519" spans="2:34" ht="39.75" customHeight="1">
      <c r="B519" s="99"/>
      <c r="C519" s="395"/>
      <c r="D519" s="401"/>
      <c r="E519" s="351"/>
      <c r="F519" s="354"/>
      <c r="G519" s="327"/>
      <c r="H519" s="363"/>
      <c r="I519" s="362"/>
      <c r="J519" s="367"/>
      <c r="K519" s="266" t="s">
        <v>50</v>
      </c>
      <c r="L519" s="182" t="s">
        <v>678</v>
      </c>
      <c r="M519" s="327"/>
      <c r="N519" s="327"/>
      <c r="O519" s="340"/>
      <c r="P519" s="270"/>
      <c r="Q519" s="61"/>
      <c r="R519" s="61"/>
      <c r="S519" s="61"/>
      <c r="T519" s="290"/>
      <c r="U519" s="325"/>
      <c r="V519" s="325"/>
      <c r="W519" s="325"/>
      <c r="X519" s="325"/>
      <c r="Y519" s="325"/>
      <c r="Z519" s="325"/>
      <c r="AA519" s="325"/>
      <c r="AB519" s="325"/>
      <c r="AC519" s="325"/>
      <c r="AD519" s="325"/>
      <c r="AE519" s="325"/>
      <c r="AF519" s="325"/>
      <c r="AG519" s="325"/>
      <c r="AH519" s="291"/>
    </row>
    <row r="520" spans="2:34" ht="39.75" customHeight="1">
      <c r="B520" s="99"/>
      <c r="C520" s="395"/>
      <c r="D520" s="401"/>
      <c r="E520" s="351"/>
      <c r="F520" s="354"/>
      <c r="G520" s="326">
        <v>57</v>
      </c>
      <c r="H520" s="361" t="s">
        <v>679</v>
      </c>
      <c r="I520" s="362"/>
      <c r="J520" s="366" t="s">
        <v>680</v>
      </c>
      <c r="K520" s="266" t="s">
        <v>41</v>
      </c>
      <c r="L520" s="182" t="s">
        <v>681</v>
      </c>
      <c r="M520" s="337" t="s">
        <v>129</v>
      </c>
      <c r="N520" s="338">
        <v>80</v>
      </c>
      <c r="O520" s="339"/>
      <c r="P520" s="270"/>
      <c r="Q520" s="61"/>
      <c r="R520" s="61"/>
      <c r="S520" s="61"/>
      <c r="T520" s="290"/>
      <c r="U520" s="324"/>
      <c r="V520" s="324"/>
      <c r="W520" s="324">
        <f>IF($N$520="","",$N$520)</f>
        <v>80</v>
      </c>
      <c r="X520" s="324">
        <f>IF($N$520="","",$N$520)</f>
        <v>80</v>
      </c>
      <c r="Y520" s="324"/>
      <c r="Z520" s="324">
        <f>IF($N$520="","",$N$520)</f>
        <v>80</v>
      </c>
      <c r="AA520" s="324"/>
      <c r="AB520" s="324"/>
      <c r="AC520" s="324"/>
      <c r="AD520" s="324"/>
      <c r="AE520" s="324"/>
      <c r="AF520" s="324"/>
      <c r="AG520" s="324"/>
      <c r="AH520" s="291"/>
    </row>
    <row r="521" spans="2:34" ht="39.75" customHeight="1">
      <c r="B521" s="99"/>
      <c r="C521" s="395"/>
      <c r="D521" s="401"/>
      <c r="E521" s="351"/>
      <c r="F521" s="354"/>
      <c r="G521" s="327"/>
      <c r="H521" s="363"/>
      <c r="I521" s="362"/>
      <c r="J521" s="367"/>
      <c r="K521" s="266" t="s">
        <v>44</v>
      </c>
      <c r="L521" s="182" t="s">
        <v>682</v>
      </c>
      <c r="M521" s="327"/>
      <c r="N521" s="327"/>
      <c r="O521" s="340"/>
      <c r="P521" s="270"/>
      <c r="Q521" s="61"/>
      <c r="R521" s="61"/>
      <c r="S521" s="61"/>
      <c r="T521" s="290"/>
      <c r="U521" s="325"/>
      <c r="V521" s="325"/>
      <c r="W521" s="325"/>
      <c r="X521" s="325"/>
      <c r="Y521" s="325"/>
      <c r="Z521" s="325"/>
      <c r="AA521" s="325"/>
      <c r="AB521" s="325"/>
      <c r="AC521" s="325"/>
      <c r="AD521" s="325"/>
      <c r="AE521" s="325"/>
      <c r="AF521" s="325"/>
      <c r="AG521" s="325"/>
      <c r="AH521" s="291"/>
    </row>
    <row r="522" spans="2:34" ht="39.75" customHeight="1">
      <c r="B522" s="99"/>
      <c r="C522" s="395"/>
      <c r="D522" s="401"/>
      <c r="E522" s="351"/>
      <c r="F522" s="354"/>
      <c r="G522" s="327"/>
      <c r="H522" s="363"/>
      <c r="I522" s="362"/>
      <c r="J522" s="367"/>
      <c r="K522" s="266" t="s">
        <v>46</v>
      </c>
      <c r="L522" s="182" t="s">
        <v>683</v>
      </c>
      <c r="M522" s="327"/>
      <c r="N522" s="327"/>
      <c r="O522" s="340"/>
      <c r="P522" s="270"/>
      <c r="Q522" s="61"/>
      <c r="R522" s="61"/>
      <c r="S522" s="61"/>
      <c r="T522" s="290"/>
      <c r="U522" s="325"/>
      <c r="V522" s="325"/>
      <c r="W522" s="325"/>
      <c r="X522" s="325"/>
      <c r="Y522" s="325"/>
      <c r="Z522" s="325"/>
      <c r="AA522" s="325"/>
      <c r="AB522" s="325"/>
      <c r="AC522" s="325"/>
      <c r="AD522" s="325"/>
      <c r="AE522" s="325"/>
      <c r="AF522" s="325"/>
      <c r="AG522" s="325"/>
      <c r="AH522" s="291"/>
    </row>
    <row r="523" spans="2:34" ht="54" customHeight="1">
      <c r="B523" s="99"/>
      <c r="C523" s="395"/>
      <c r="D523" s="401"/>
      <c r="E523" s="351"/>
      <c r="F523" s="354"/>
      <c r="G523" s="327"/>
      <c r="H523" s="363"/>
      <c r="I523" s="362"/>
      <c r="J523" s="367"/>
      <c r="K523" s="266" t="s">
        <v>48</v>
      </c>
      <c r="L523" s="182" t="s">
        <v>684</v>
      </c>
      <c r="M523" s="327"/>
      <c r="N523" s="327"/>
      <c r="O523" s="340"/>
      <c r="P523" s="270"/>
      <c r="Q523" s="61"/>
      <c r="R523" s="61"/>
      <c r="S523" s="61"/>
      <c r="T523" s="290"/>
      <c r="U523" s="325"/>
      <c r="V523" s="325"/>
      <c r="W523" s="325"/>
      <c r="X523" s="325"/>
      <c r="Y523" s="325"/>
      <c r="Z523" s="325"/>
      <c r="AA523" s="325"/>
      <c r="AB523" s="325"/>
      <c r="AC523" s="325"/>
      <c r="AD523" s="325"/>
      <c r="AE523" s="325"/>
      <c r="AF523" s="325"/>
      <c r="AG523" s="325"/>
      <c r="AH523" s="291"/>
    </row>
    <row r="524" spans="2:34" ht="51.75" customHeight="1">
      <c r="B524" s="99"/>
      <c r="C524" s="395"/>
      <c r="D524" s="401"/>
      <c r="E524" s="351"/>
      <c r="F524" s="354"/>
      <c r="G524" s="327"/>
      <c r="H524" s="363"/>
      <c r="I524" s="362"/>
      <c r="J524" s="367"/>
      <c r="K524" s="266" t="s">
        <v>50</v>
      </c>
      <c r="L524" s="182" t="s">
        <v>685</v>
      </c>
      <c r="M524" s="327"/>
      <c r="N524" s="327"/>
      <c r="O524" s="340"/>
      <c r="P524" s="270"/>
      <c r="Q524" s="61"/>
      <c r="R524" s="61"/>
      <c r="S524" s="61"/>
      <c r="T524" s="290"/>
      <c r="U524" s="325"/>
      <c r="V524" s="325"/>
      <c r="W524" s="325"/>
      <c r="X524" s="325"/>
      <c r="Y524" s="325"/>
      <c r="Z524" s="325"/>
      <c r="AA524" s="325"/>
      <c r="AB524" s="325"/>
      <c r="AC524" s="325"/>
      <c r="AD524" s="325"/>
      <c r="AE524" s="325"/>
      <c r="AF524" s="325"/>
      <c r="AG524" s="325"/>
      <c r="AH524" s="291"/>
    </row>
    <row r="525" spans="2:34" ht="39.75" customHeight="1">
      <c r="B525" s="99"/>
      <c r="C525" s="395"/>
      <c r="D525" s="401"/>
      <c r="E525" s="351"/>
      <c r="F525" s="354"/>
      <c r="G525" s="326">
        <v>58</v>
      </c>
      <c r="H525" s="328" t="s">
        <v>686</v>
      </c>
      <c r="I525" s="329"/>
      <c r="J525" s="334" t="s">
        <v>687</v>
      </c>
      <c r="K525" s="266" t="s">
        <v>41</v>
      </c>
      <c r="L525" s="182" t="s">
        <v>688</v>
      </c>
      <c r="M525" s="337"/>
      <c r="N525" s="338">
        <v>80</v>
      </c>
      <c r="O525" s="339"/>
      <c r="P525" s="270"/>
      <c r="Q525" s="61"/>
      <c r="R525" s="61"/>
      <c r="S525" s="61"/>
      <c r="T525" s="290"/>
      <c r="U525" s="324"/>
      <c r="V525" s="324"/>
      <c r="W525" s="324"/>
      <c r="X525" s="324"/>
      <c r="Y525" s="324"/>
      <c r="Z525" s="324">
        <f>IF($N$530="","",$N$530)</f>
        <v>100</v>
      </c>
      <c r="AA525" s="324">
        <f>IF($N$530="","",$N$530)</f>
        <v>100</v>
      </c>
      <c r="AB525" s="324"/>
      <c r="AC525" s="324"/>
      <c r="AD525" s="324">
        <f>IF($N$530="","",$N$530)</f>
        <v>100</v>
      </c>
      <c r="AE525" s="324"/>
      <c r="AF525" s="324">
        <f>IF($N$530="","",$N$530)</f>
        <v>100</v>
      </c>
      <c r="AG525" s="324"/>
      <c r="AH525" s="291"/>
    </row>
    <row r="526" spans="2:34" ht="39.75" customHeight="1">
      <c r="B526" s="99"/>
      <c r="C526" s="395"/>
      <c r="D526" s="401"/>
      <c r="E526" s="351"/>
      <c r="F526" s="354"/>
      <c r="G526" s="327"/>
      <c r="H526" s="330"/>
      <c r="I526" s="331"/>
      <c r="J526" s="335"/>
      <c r="K526" s="266" t="s">
        <v>44</v>
      </c>
      <c r="L526" s="182" t="s">
        <v>689</v>
      </c>
      <c r="M526" s="327"/>
      <c r="N526" s="327"/>
      <c r="O526" s="340"/>
      <c r="P526" s="270"/>
      <c r="Q526" s="61"/>
      <c r="R526" s="61"/>
      <c r="S526" s="61"/>
      <c r="T526" s="290"/>
      <c r="U526" s="325"/>
      <c r="V526" s="325"/>
      <c r="W526" s="325"/>
      <c r="X526" s="325"/>
      <c r="Y526" s="325"/>
      <c r="Z526" s="325"/>
      <c r="AA526" s="325"/>
      <c r="AB526" s="325"/>
      <c r="AC526" s="325"/>
      <c r="AD526" s="325"/>
      <c r="AE526" s="325"/>
      <c r="AF526" s="325"/>
      <c r="AG526" s="325"/>
      <c r="AH526" s="291"/>
    </row>
    <row r="527" spans="2:34" ht="39.75" customHeight="1">
      <c r="B527" s="99"/>
      <c r="C527" s="395"/>
      <c r="D527" s="401"/>
      <c r="E527" s="351"/>
      <c r="F527" s="354"/>
      <c r="G527" s="327"/>
      <c r="H527" s="330"/>
      <c r="I527" s="331"/>
      <c r="J527" s="335"/>
      <c r="K527" s="266" t="s">
        <v>46</v>
      </c>
      <c r="L527" s="182" t="s">
        <v>690</v>
      </c>
      <c r="M527" s="327"/>
      <c r="N527" s="327"/>
      <c r="O527" s="340"/>
      <c r="P527" s="270"/>
      <c r="Q527" s="61"/>
      <c r="R527" s="61"/>
      <c r="S527" s="61"/>
      <c r="T527" s="290"/>
      <c r="U527" s="325"/>
      <c r="V527" s="325"/>
      <c r="W527" s="325"/>
      <c r="X527" s="325"/>
      <c r="Y527" s="325"/>
      <c r="Z527" s="325"/>
      <c r="AA527" s="325"/>
      <c r="AB527" s="325"/>
      <c r="AC527" s="325"/>
      <c r="AD527" s="325"/>
      <c r="AE527" s="325"/>
      <c r="AF527" s="325"/>
      <c r="AG527" s="325"/>
      <c r="AH527" s="291"/>
    </row>
    <row r="528" spans="2:34" ht="39.75" customHeight="1">
      <c r="B528" s="99"/>
      <c r="C528" s="395"/>
      <c r="D528" s="401"/>
      <c r="E528" s="351"/>
      <c r="F528" s="354"/>
      <c r="G528" s="327"/>
      <c r="H528" s="330"/>
      <c r="I528" s="331"/>
      <c r="J528" s="335"/>
      <c r="K528" s="266" t="s">
        <v>48</v>
      </c>
      <c r="L528" s="182" t="s">
        <v>691</v>
      </c>
      <c r="M528" s="327"/>
      <c r="N528" s="327"/>
      <c r="O528" s="340"/>
      <c r="P528" s="270"/>
      <c r="Q528" s="61"/>
      <c r="R528" s="61"/>
      <c r="S528" s="61"/>
      <c r="T528" s="290"/>
      <c r="U528" s="325"/>
      <c r="V528" s="325"/>
      <c r="W528" s="325"/>
      <c r="X528" s="325"/>
      <c r="Y528" s="325"/>
      <c r="Z528" s="325"/>
      <c r="AA528" s="325"/>
      <c r="AB528" s="325"/>
      <c r="AC528" s="325"/>
      <c r="AD528" s="325"/>
      <c r="AE528" s="325"/>
      <c r="AF528" s="325"/>
      <c r="AG528" s="325"/>
      <c r="AH528" s="291"/>
    </row>
    <row r="529" spans="2:34" ht="11.25" customHeight="1">
      <c r="B529" s="99"/>
      <c r="C529" s="395"/>
      <c r="D529" s="401"/>
      <c r="E529" s="351"/>
      <c r="F529" s="354"/>
      <c r="G529" s="327"/>
      <c r="H529" s="332"/>
      <c r="I529" s="333"/>
      <c r="J529" s="336"/>
      <c r="K529" s="266" t="s">
        <v>50</v>
      </c>
      <c r="L529" s="182" t="s">
        <v>692</v>
      </c>
      <c r="M529" s="327"/>
      <c r="N529" s="327"/>
      <c r="O529" s="340"/>
      <c r="P529" s="270"/>
      <c r="Q529" s="61"/>
      <c r="R529" s="61"/>
      <c r="S529" s="61"/>
      <c r="T529" s="290"/>
      <c r="U529" s="325"/>
      <c r="V529" s="325"/>
      <c r="W529" s="325"/>
      <c r="X529" s="325"/>
      <c r="Y529" s="325"/>
      <c r="Z529" s="325"/>
      <c r="AA529" s="325"/>
      <c r="AB529" s="325"/>
      <c r="AC529" s="325"/>
      <c r="AD529" s="325"/>
      <c r="AE529" s="325"/>
      <c r="AF529" s="325"/>
      <c r="AG529" s="325"/>
      <c r="AH529" s="291"/>
    </row>
    <row r="530" spans="2:34" ht="12">
      <c r="B530" s="99"/>
      <c r="C530" s="395"/>
      <c r="D530" s="401"/>
      <c r="E530" s="351"/>
      <c r="F530" s="354"/>
      <c r="G530" s="326">
        <v>59</v>
      </c>
      <c r="H530" s="328" t="s">
        <v>693</v>
      </c>
      <c r="I530" s="329"/>
      <c r="J530" s="334" t="s">
        <v>298</v>
      </c>
      <c r="K530" s="266" t="s">
        <v>41</v>
      </c>
      <c r="L530" s="182" t="s">
        <v>694</v>
      </c>
      <c r="M530" s="337" t="s">
        <v>129</v>
      </c>
      <c r="N530" s="338">
        <v>100</v>
      </c>
      <c r="O530" s="339"/>
      <c r="P530" s="270"/>
      <c r="Q530" s="61"/>
      <c r="R530" s="61"/>
      <c r="S530" s="61"/>
      <c r="T530" s="290"/>
      <c r="U530" s="324">
        <f>IF($N$530="","",$N$530)</f>
        <v>100</v>
      </c>
      <c r="V530" s="324"/>
      <c r="W530" s="324"/>
      <c r="X530" s="324"/>
      <c r="Y530" s="324"/>
      <c r="Z530" s="324">
        <f>IF($N$530="","",$N$530)</f>
        <v>100</v>
      </c>
      <c r="AA530" s="324"/>
      <c r="AB530" s="324"/>
      <c r="AC530" s="324"/>
      <c r="AD530" s="324">
        <f>IF($N$530="","",$N$530)</f>
        <v>100</v>
      </c>
      <c r="AE530" s="324"/>
      <c r="AF530" s="324"/>
      <c r="AG530" s="324"/>
      <c r="AH530" s="291"/>
    </row>
    <row r="531" spans="2:34" ht="48">
      <c r="B531" s="99"/>
      <c r="C531" s="395"/>
      <c r="D531" s="401"/>
      <c r="E531" s="351"/>
      <c r="F531" s="354"/>
      <c r="G531" s="327"/>
      <c r="H531" s="330"/>
      <c r="I531" s="331"/>
      <c r="J531" s="335"/>
      <c r="K531" s="266" t="s">
        <v>44</v>
      </c>
      <c r="L531" s="182" t="s">
        <v>695</v>
      </c>
      <c r="M531" s="327"/>
      <c r="N531" s="327"/>
      <c r="O531" s="340"/>
      <c r="P531" s="270"/>
      <c r="Q531" s="61"/>
      <c r="R531" s="61"/>
      <c r="S531" s="61"/>
      <c r="T531" s="290"/>
      <c r="U531" s="325"/>
      <c r="V531" s="325"/>
      <c r="W531" s="325"/>
      <c r="X531" s="325"/>
      <c r="Y531" s="325"/>
      <c r="Z531" s="325"/>
      <c r="AA531" s="325"/>
      <c r="AB531" s="325"/>
      <c r="AC531" s="325"/>
      <c r="AD531" s="325"/>
      <c r="AE531" s="325"/>
      <c r="AF531" s="325"/>
      <c r="AG531" s="325"/>
      <c r="AH531" s="291"/>
    </row>
    <row r="532" spans="2:34" ht="36">
      <c r="B532" s="99"/>
      <c r="C532" s="395"/>
      <c r="D532" s="401"/>
      <c r="E532" s="351"/>
      <c r="F532" s="354"/>
      <c r="G532" s="327"/>
      <c r="H532" s="330"/>
      <c r="I532" s="331"/>
      <c r="J532" s="335"/>
      <c r="K532" s="266" t="s">
        <v>46</v>
      </c>
      <c r="L532" s="182" t="s">
        <v>696</v>
      </c>
      <c r="M532" s="327"/>
      <c r="N532" s="327"/>
      <c r="O532" s="340"/>
      <c r="P532" s="270"/>
      <c r="Q532" s="61"/>
      <c r="R532" s="61"/>
      <c r="S532" s="61"/>
      <c r="T532" s="290"/>
      <c r="U532" s="325"/>
      <c r="V532" s="325"/>
      <c r="W532" s="325"/>
      <c r="X532" s="325"/>
      <c r="Y532" s="325"/>
      <c r="Z532" s="325"/>
      <c r="AA532" s="325"/>
      <c r="AB532" s="325"/>
      <c r="AC532" s="325"/>
      <c r="AD532" s="325"/>
      <c r="AE532" s="325"/>
      <c r="AF532" s="325"/>
      <c r="AG532" s="325"/>
      <c r="AH532" s="291"/>
    </row>
    <row r="533" spans="2:34" ht="24">
      <c r="B533" s="99"/>
      <c r="C533" s="395"/>
      <c r="D533" s="401"/>
      <c r="E533" s="351"/>
      <c r="F533" s="354"/>
      <c r="G533" s="327"/>
      <c r="H533" s="330"/>
      <c r="I533" s="331"/>
      <c r="J533" s="335"/>
      <c r="K533" s="266" t="s">
        <v>48</v>
      </c>
      <c r="L533" s="182" t="s">
        <v>697</v>
      </c>
      <c r="M533" s="327"/>
      <c r="N533" s="327"/>
      <c r="O533" s="340"/>
      <c r="P533" s="270"/>
      <c r="Q533" s="61"/>
      <c r="R533" s="61"/>
      <c r="S533" s="61"/>
      <c r="T533" s="290"/>
      <c r="U533" s="325"/>
      <c r="V533" s="325"/>
      <c r="W533" s="325"/>
      <c r="X533" s="325"/>
      <c r="Y533" s="325"/>
      <c r="Z533" s="325"/>
      <c r="AA533" s="325"/>
      <c r="AB533" s="325"/>
      <c r="AC533" s="325"/>
      <c r="AD533" s="325"/>
      <c r="AE533" s="325"/>
      <c r="AF533" s="325"/>
      <c r="AG533" s="325"/>
      <c r="AH533" s="291"/>
    </row>
    <row r="534" spans="2:34" ht="24">
      <c r="B534" s="99"/>
      <c r="C534" s="395"/>
      <c r="D534" s="401"/>
      <c r="E534" s="351"/>
      <c r="F534" s="355"/>
      <c r="G534" s="327"/>
      <c r="H534" s="332"/>
      <c r="I534" s="333"/>
      <c r="J534" s="336"/>
      <c r="K534" s="266" t="s">
        <v>50</v>
      </c>
      <c r="L534" s="182" t="s">
        <v>698</v>
      </c>
      <c r="M534" s="327"/>
      <c r="N534" s="327"/>
      <c r="O534" s="340"/>
      <c r="P534" s="270"/>
      <c r="Q534" s="61"/>
      <c r="R534" s="61"/>
      <c r="S534" s="61"/>
      <c r="T534" s="290"/>
      <c r="U534" s="325"/>
      <c r="V534" s="325"/>
      <c r="W534" s="325"/>
      <c r="X534" s="325"/>
      <c r="Y534" s="325"/>
      <c r="Z534" s="325"/>
      <c r="AA534" s="325"/>
      <c r="AB534" s="325"/>
      <c r="AC534" s="325"/>
      <c r="AD534" s="325"/>
      <c r="AE534" s="325"/>
      <c r="AF534" s="325"/>
      <c r="AG534" s="325"/>
      <c r="AH534" s="291"/>
    </row>
    <row r="535" spans="2:34" ht="39.75" customHeight="1">
      <c r="B535" s="99"/>
      <c r="C535" s="395"/>
      <c r="D535" s="401"/>
      <c r="E535" s="350" t="s">
        <v>699</v>
      </c>
      <c r="F535" s="353">
        <f>IF(SUM(N534:N549)=0,"",AVERAGE(N534:N549))</f>
        <v>91.333333333333329</v>
      </c>
      <c r="G535" s="326">
        <v>60</v>
      </c>
      <c r="H535" s="328" t="s">
        <v>700</v>
      </c>
      <c r="I535" s="329"/>
      <c r="J535" s="334" t="s">
        <v>701</v>
      </c>
      <c r="K535" s="266" t="s">
        <v>41</v>
      </c>
      <c r="L535" s="334" t="s">
        <v>702</v>
      </c>
      <c r="M535" s="337" t="s">
        <v>129</v>
      </c>
      <c r="N535" s="338">
        <v>94</v>
      </c>
      <c r="O535" s="339"/>
      <c r="P535" s="270"/>
      <c r="Q535" s="61"/>
      <c r="R535" s="61"/>
      <c r="S535" s="61"/>
      <c r="T535" s="290"/>
      <c r="U535" s="324"/>
      <c r="V535" s="324"/>
      <c r="W535" s="324">
        <f>IF($N$550="","",$N$550)</f>
        <v>81</v>
      </c>
      <c r="X535" s="324">
        <f>IF($N$550="","",$N$550)</f>
        <v>81</v>
      </c>
      <c r="Y535" s="324">
        <f>IF($N$550="","",$N$550)</f>
        <v>81</v>
      </c>
      <c r="Z535" s="324">
        <f>IF($N$550="","",$N$550)</f>
        <v>81</v>
      </c>
      <c r="AA535" s="324">
        <f>IF($N$550="","",$N$550)</f>
        <v>81</v>
      </c>
      <c r="AB535" s="324"/>
      <c r="AC535" s="324"/>
      <c r="AD535" s="324"/>
      <c r="AE535" s="324"/>
      <c r="AF535" s="324">
        <f>IF($N$550="","",$N$550)</f>
        <v>81</v>
      </c>
      <c r="AG535" s="324"/>
      <c r="AH535" s="291"/>
    </row>
    <row r="536" spans="2:34" ht="39.75" customHeight="1">
      <c r="B536" s="99"/>
      <c r="C536" s="395"/>
      <c r="D536" s="401"/>
      <c r="E536" s="351"/>
      <c r="F536" s="354"/>
      <c r="G536" s="327"/>
      <c r="H536" s="330"/>
      <c r="I536" s="331"/>
      <c r="J536" s="335"/>
      <c r="K536" s="266" t="s">
        <v>44</v>
      </c>
      <c r="L536" s="335"/>
      <c r="M536" s="327"/>
      <c r="N536" s="327"/>
      <c r="O536" s="340"/>
      <c r="P536" s="270"/>
      <c r="Q536" s="61"/>
      <c r="R536" s="61"/>
      <c r="S536" s="61"/>
      <c r="T536" s="290"/>
      <c r="U536" s="325"/>
      <c r="V536" s="325"/>
      <c r="W536" s="325"/>
      <c r="X536" s="325"/>
      <c r="Y536" s="325"/>
      <c r="Z536" s="325"/>
      <c r="AA536" s="325"/>
      <c r="AB536" s="325"/>
      <c r="AC536" s="325"/>
      <c r="AD536" s="325"/>
      <c r="AE536" s="325"/>
      <c r="AF536" s="325"/>
      <c r="AG536" s="325"/>
      <c r="AH536" s="291"/>
    </row>
    <row r="537" spans="2:34" ht="39.75" customHeight="1">
      <c r="B537" s="99"/>
      <c r="C537" s="395"/>
      <c r="D537" s="401"/>
      <c r="E537" s="351"/>
      <c r="F537" s="354"/>
      <c r="G537" s="327"/>
      <c r="H537" s="330"/>
      <c r="I537" s="331"/>
      <c r="J537" s="335"/>
      <c r="K537" s="266" t="s">
        <v>46</v>
      </c>
      <c r="L537" s="335"/>
      <c r="M537" s="327"/>
      <c r="N537" s="327"/>
      <c r="O537" s="340"/>
      <c r="P537" s="270"/>
      <c r="Q537" s="61"/>
      <c r="R537" s="61"/>
      <c r="S537" s="61"/>
      <c r="T537" s="290"/>
      <c r="U537" s="325"/>
      <c r="V537" s="325"/>
      <c r="W537" s="325"/>
      <c r="X537" s="325"/>
      <c r="Y537" s="325"/>
      <c r="Z537" s="325"/>
      <c r="AA537" s="325"/>
      <c r="AB537" s="325"/>
      <c r="AC537" s="325"/>
      <c r="AD537" s="325"/>
      <c r="AE537" s="325"/>
      <c r="AF537" s="325"/>
      <c r="AG537" s="325"/>
      <c r="AH537" s="291"/>
    </row>
    <row r="538" spans="2:34" ht="39.75" customHeight="1">
      <c r="B538" s="99"/>
      <c r="C538" s="395"/>
      <c r="D538" s="401"/>
      <c r="E538" s="351"/>
      <c r="F538" s="354"/>
      <c r="G538" s="327"/>
      <c r="H538" s="330"/>
      <c r="I538" s="331"/>
      <c r="J538" s="335"/>
      <c r="K538" s="266" t="s">
        <v>48</v>
      </c>
      <c r="L538" s="335"/>
      <c r="M538" s="327"/>
      <c r="N538" s="327"/>
      <c r="O538" s="340"/>
      <c r="P538" s="270"/>
      <c r="Q538" s="61"/>
      <c r="R538" s="61"/>
      <c r="S538" s="61"/>
      <c r="T538" s="290"/>
      <c r="U538" s="325"/>
      <c r="V538" s="325"/>
      <c r="W538" s="325"/>
      <c r="X538" s="325"/>
      <c r="Y538" s="325"/>
      <c r="Z538" s="325"/>
      <c r="AA538" s="325"/>
      <c r="AB538" s="325"/>
      <c r="AC538" s="325"/>
      <c r="AD538" s="325"/>
      <c r="AE538" s="325"/>
      <c r="AF538" s="325"/>
      <c r="AG538" s="325"/>
      <c r="AH538" s="291"/>
    </row>
    <row r="539" spans="2:34" ht="39.75" customHeight="1">
      <c r="B539" s="99"/>
      <c r="C539" s="395"/>
      <c r="D539" s="401"/>
      <c r="E539" s="351"/>
      <c r="F539" s="354"/>
      <c r="G539" s="327"/>
      <c r="H539" s="332"/>
      <c r="I539" s="333"/>
      <c r="J539" s="336"/>
      <c r="K539" s="266" t="s">
        <v>50</v>
      </c>
      <c r="L539" s="336"/>
      <c r="M539" s="327"/>
      <c r="N539" s="327"/>
      <c r="O539" s="340"/>
      <c r="P539" s="270"/>
      <c r="Q539" s="61"/>
      <c r="R539" s="61"/>
      <c r="S539" s="61"/>
      <c r="T539" s="290"/>
      <c r="U539" s="325"/>
      <c r="V539" s="325"/>
      <c r="W539" s="325"/>
      <c r="X539" s="325"/>
      <c r="Y539" s="325"/>
      <c r="Z539" s="325"/>
      <c r="AA539" s="325"/>
      <c r="AB539" s="325"/>
      <c r="AC539" s="325"/>
      <c r="AD539" s="325"/>
      <c r="AE539" s="325"/>
      <c r="AF539" s="325"/>
      <c r="AG539" s="325"/>
      <c r="AH539" s="291"/>
    </row>
    <row r="540" spans="2:34" ht="39.75" customHeight="1">
      <c r="B540" s="99"/>
      <c r="C540" s="395"/>
      <c r="D540" s="401"/>
      <c r="E540" s="351"/>
      <c r="F540" s="354"/>
      <c r="G540" s="326">
        <v>61</v>
      </c>
      <c r="H540" s="341" t="s">
        <v>703</v>
      </c>
      <c r="I540" s="342"/>
      <c r="J540" s="347" t="s">
        <v>701</v>
      </c>
      <c r="K540" s="266" t="s">
        <v>41</v>
      </c>
      <c r="L540" s="267" t="s">
        <v>704</v>
      </c>
      <c r="M540" s="337" t="s">
        <v>129</v>
      </c>
      <c r="N540" s="338">
        <v>80</v>
      </c>
      <c r="O540" s="239"/>
      <c r="P540" s="270"/>
      <c r="Q540" s="61"/>
      <c r="R540" s="61"/>
      <c r="S540" s="61"/>
      <c r="T540" s="290"/>
      <c r="U540" s="324">
        <f>IF($N$540="","",$N$540)</f>
        <v>80</v>
      </c>
      <c r="V540" s="324">
        <f>IF($N$540="","",$N$540)</f>
        <v>80</v>
      </c>
      <c r="W540" s="324"/>
      <c r="X540" s="324"/>
      <c r="Y540" s="324"/>
      <c r="Z540" s="324">
        <f>IF($N$540="","",$N$540)</f>
        <v>80</v>
      </c>
      <c r="AA540" s="324"/>
      <c r="AB540" s="324"/>
      <c r="AC540" s="324"/>
      <c r="AD540" s="324"/>
      <c r="AE540" s="324"/>
      <c r="AF540" s="324"/>
      <c r="AG540" s="324"/>
      <c r="AH540" s="291"/>
    </row>
    <row r="541" spans="2:34" ht="39.75" customHeight="1">
      <c r="B541" s="99"/>
      <c r="C541" s="395"/>
      <c r="D541" s="401"/>
      <c r="E541" s="351"/>
      <c r="F541" s="354"/>
      <c r="G541" s="327"/>
      <c r="H541" s="343"/>
      <c r="I541" s="344"/>
      <c r="J541" s="348"/>
      <c r="K541" s="266" t="s">
        <v>44</v>
      </c>
      <c r="L541" s="267" t="s">
        <v>705</v>
      </c>
      <c r="M541" s="327"/>
      <c r="N541" s="327"/>
      <c r="O541" s="239"/>
      <c r="P541" s="270"/>
      <c r="Q541" s="61"/>
      <c r="R541" s="61"/>
      <c r="S541" s="61"/>
      <c r="T541" s="290"/>
      <c r="U541" s="325"/>
      <c r="V541" s="325"/>
      <c r="W541" s="325"/>
      <c r="X541" s="325"/>
      <c r="Y541" s="325"/>
      <c r="Z541" s="325"/>
      <c r="AA541" s="325"/>
      <c r="AB541" s="325"/>
      <c r="AC541" s="325"/>
      <c r="AD541" s="325"/>
      <c r="AE541" s="325"/>
      <c r="AF541" s="325"/>
      <c r="AG541" s="325"/>
      <c r="AH541" s="291"/>
    </row>
    <row r="542" spans="2:34" ht="39.75" customHeight="1">
      <c r="B542" s="99"/>
      <c r="C542" s="395"/>
      <c r="D542" s="401"/>
      <c r="E542" s="351"/>
      <c r="F542" s="354"/>
      <c r="G542" s="327"/>
      <c r="H542" s="343"/>
      <c r="I542" s="344"/>
      <c r="J542" s="348"/>
      <c r="K542" s="266" t="s">
        <v>46</v>
      </c>
      <c r="L542" s="267" t="s">
        <v>706</v>
      </c>
      <c r="M542" s="327"/>
      <c r="N542" s="327"/>
      <c r="O542" s="239"/>
      <c r="P542" s="270"/>
      <c r="Q542" s="61"/>
      <c r="R542" s="61"/>
      <c r="S542" s="61"/>
      <c r="T542" s="290"/>
      <c r="U542" s="325"/>
      <c r="V542" s="325"/>
      <c r="W542" s="325"/>
      <c r="X542" s="325"/>
      <c r="Y542" s="325"/>
      <c r="Z542" s="325"/>
      <c r="AA542" s="325"/>
      <c r="AB542" s="325"/>
      <c r="AC542" s="325"/>
      <c r="AD542" s="325"/>
      <c r="AE542" s="325"/>
      <c r="AF542" s="325"/>
      <c r="AG542" s="325"/>
      <c r="AH542" s="291"/>
    </row>
    <row r="543" spans="2:34" ht="39.75" customHeight="1">
      <c r="B543" s="99"/>
      <c r="C543" s="395"/>
      <c r="D543" s="401"/>
      <c r="E543" s="351"/>
      <c r="F543" s="354"/>
      <c r="G543" s="327"/>
      <c r="H543" s="343"/>
      <c r="I543" s="344"/>
      <c r="J543" s="348"/>
      <c r="K543" s="266" t="s">
        <v>48</v>
      </c>
      <c r="L543" s="267" t="s">
        <v>707</v>
      </c>
      <c r="M543" s="327"/>
      <c r="N543" s="327"/>
      <c r="O543" s="239"/>
      <c r="P543" s="270"/>
      <c r="Q543" s="61"/>
      <c r="R543" s="61"/>
      <c r="S543" s="61"/>
      <c r="T543" s="290"/>
      <c r="U543" s="325"/>
      <c r="V543" s="325"/>
      <c r="W543" s="325"/>
      <c r="X543" s="325"/>
      <c r="Y543" s="325"/>
      <c r="Z543" s="325"/>
      <c r="AA543" s="325"/>
      <c r="AB543" s="325"/>
      <c r="AC543" s="325"/>
      <c r="AD543" s="325"/>
      <c r="AE543" s="325"/>
      <c r="AF543" s="325"/>
      <c r="AG543" s="325"/>
      <c r="AH543" s="291"/>
    </row>
    <row r="544" spans="2:34" ht="39.75" customHeight="1">
      <c r="B544" s="99"/>
      <c r="C544" s="395"/>
      <c r="D544" s="401"/>
      <c r="E544" s="351"/>
      <c r="F544" s="354"/>
      <c r="G544" s="327"/>
      <c r="H544" s="345"/>
      <c r="I544" s="346"/>
      <c r="J544" s="349"/>
      <c r="K544" s="266" t="s">
        <v>50</v>
      </c>
      <c r="L544" s="267" t="s">
        <v>708</v>
      </c>
      <c r="M544" s="327"/>
      <c r="N544" s="327"/>
      <c r="O544" s="239"/>
      <c r="P544" s="270"/>
      <c r="Q544" s="61"/>
      <c r="R544" s="61"/>
      <c r="S544" s="61"/>
      <c r="T544" s="290"/>
      <c r="U544" s="325"/>
      <c r="V544" s="325"/>
      <c r="W544" s="325"/>
      <c r="X544" s="325"/>
      <c r="Y544" s="325"/>
      <c r="Z544" s="325"/>
      <c r="AA544" s="325"/>
      <c r="AB544" s="325"/>
      <c r="AC544" s="325"/>
      <c r="AD544" s="325"/>
      <c r="AE544" s="325"/>
      <c r="AF544" s="325"/>
      <c r="AG544" s="325"/>
      <c r="AH544" s="291"/>
    </row>
    <row r="545" spans="2:34" ht="39.75" customHeight="1">
      <c r="B545" s="99"/>
      <c r="C545" s="395"/>
      <c r="D545" s="401"/>
      <c r="E545" s="351"/>
      <c r="F545" s="354"/>
      <c r="G545" s="326">
        <v>62</v>
      </c>
      <c r="H545" s="328" t="s">
        <v>709</v>
      </c>
      <c r="I545" s="329"/>
      <c r="J545" s="334" t="s">
        <v>710</v>
      </c>
      <c r="K545" s="266" t="s">
        <v>41</v>
      </c>
      <c r="L545" s="182" t="s">
        <v>711</v>
      </c>
      <c r="M545" s="337" t="s">
        <v>129</v>
      </c>
      <c r="N545" s="338">
        <v>100</v>
      </c>
      <c r="O545" s="239"/>
      <c r="P545" s="270"/>
      <c r="Q545" s="61"/>
      <c r="R545" s="61"/>
      <c r="S545" s="61"/>
      <c r="T545" s="290"/>
      <c r="U545" s="324">
        <f>IF($N$545="","",$N$545)</f>
        <v>100</v>
      </c>
      <c r="V545" s="324">
        <f>IF($N$545="","",$N$545)</f>
        <v>100</v>
      </c>
      <c r="W545" s="324"/>
      <c r="X545" s="324"/>
      <c r="Y545" s="324"/>
      <c r="Z545" s="324">
        <f>IF($N$545="","",$N$545)</f>
        <v>100</v>
      </c>
      <c r="AA545" s="324"/>
      <c r="AB545" s="324"/>
      <c r="AC545" s="324"/>
      <c r="AD545" s="324"/>
      <c r="AE545" s="324"/>
      <c r="AF545" s="324"/>
      <c r="AG545" s="324"/>
      <c r="AH545" s="291"/>
    </row>
    <row r="546" spans="2:34" ht="39.75" customHeight="1">
      <c r="B546" s="99"/>
      <c r="C546" s="395"/>
      <c r="D546" s="401"/>
      <c r="E546" s="351"/>
      <c r="F546" s="354"/>
      <c r="G546" s="327"/>
      <c r="H546" s="330"/>
      <c r="I546" s="331"/>
      <c r="J546" s="335"/>
      <c r="K546" s="266" t="s">
        <v>44</v>
      </c>
      <c r="L546" s="182" t="s">
        <v>712</v>
      </c>
      <c r="M546" s="327"/>
      <c r="N546" s="327"/>
      <c r="O546" s="239"/>
      <c r="P546" s="270"/>
      <c r="Q546" s="61"/>
      <c r="R546" s="61"/>
      <c r="S546" s="61"/>
      <c r="T546" s="290"/>
      <c r="U546" s="325"/>
      <c r="V546" s="325"/>
      <c r="W546" s="325"/>
      <c r="X546" s="325"/>
      <c r="Y546" s="325"/>
      <c r="Z546" s="325"/>
      <c r="AA546" s="325"/>
      <c r="AB546" s="325"/>
      <c r="AC546" s="325"/>
      <c r="AD546" s="325"/>
      <c r="AE546" s="325"/>
      <c r="AF546" s="325"/>
      <c r="AG546" s="325"/>
      <c r="AH546" s="291"/>
    </row>
    <row r="547" spans="2:34" ht="39.75" customHeight="1">
      <c r="B547" s="99"/>
      <c r="C547" s="395"/>
      <c r="D547" s="401"/>
      <c r="E547" s="351"/>
      <c r="F547" s="354"/>
      <c r="G547" s="327"/>
      <c r="H547" s="330"/>
      <c r="I547" s="331"/>
      <c r="J547" s="335"/>
      <c r="K547" s="266" t="s">
        <v>46</v>
      </c>
      <c r="L547" s="182" t="s">
        <v>713</v>
      </c>
      <c r="M547" s="327"/>
      <c r="N547" s="327"/>
      <c r="O547" s="239"/>
      <c r="P547" s="270"/>
      <c r="Q547" s="61"/>
      <c r="R547" s="61"/>
      <c r="S547" s="61"/>
      <c r="T547" s="290"/>
      <c r="U547" s="325"/>
      <c r="V547" s="325"/>
      <c r="W547" s="325"/>
      <c r="X547" s="325"/>
      <c r="Y547" s="325"/>
      <c r="Z547" s="325"/>
      <c r="AA547" s="325"/>
      <c r="AB547" s="325"/>
      <c r="AC547" s="325"/>
      <c r="AD547" s="325"/>
      <c r="AE547" s="325"/>
      <c r="AF547" s="325"/>
      <c r="AG547" s="325"/>
      <c r="AH547" s="291"/>
    </row>
    <row r="548" spans="2:34" ht="39.75" customHeight="1">
      <c r="B548" s="99"/>
      <c r="C548" s="395"/>
      <c r="D548" s="401"/>
      <c r="E548" s="351"/>
      <c r="F548" s="354"/>
      <c r="G548" s="327"/>
      <c r="H548" s="330"/>
      <c r="I548" s="331"/>
      <c r="J548" s="335"/>
      <c r="K548" s="266" t="s">
        <v>48</v>
      </c>
      <c r="L548" s="182" t="s">
        <v>714</v>
      </c>
      <c r="M548" s="327"/>
      <c r="N548" s="327"/>
      <c r="O548" s="239"/>
      <c r="P548" s="270"/>
      <c r="Q548" s="61"/>
      <c r="R548" s="61"/>
      <c r="S548" s="61"/>
      <c r="T548" s="290"/>
      <c r="U548" s="325"/>
      <c r="V548" s="325"/>
      <c r="W548" s="325"/>
      <c r="X548" s="325"/>
      <c r="Y548" s="325"/>
      <c r="Z548" s="325"/>
      <c r="AA548" s="325"/>
      <c r="AB548" s="325"/>
      <c r="AC548" s="325"/>
      <c r="AD548" s="325"/>
      <c r="AE548" s="325"/>
      <c r="AF548" s="325"/>
      <c r="AG548" s="325"/>
      <c r="AH548" s="291"/>
    </row>
    <row r="549" spans="2:34" ht="39.75" customHeight="1">
      <c r="B549" s="99"/>
      <c r="C549" s="395"/>
      <c r="D549" s="401"/>
      <c r="E549" s="352"/>
      <c r="F549" s="355"/>
      <c r="G549" s="327"/>
      <c r="H549" s="332"/>
      <c r="I549" s="333"/>
      <c r="J549" s="336"/>
      <c r="K549" s="266" t="s">
        <v>50</v>
      </c>
      <c r="L549" s="182" t="s">
        <v>715</v>
      </c>
      <c r="M549" s="327"/>
      <c r="N549" s="327"/>
      <c r="O549" s="239"/>
      <c r="P549" s="270"/>
      <c r="Q549" s="61"/>
      <c r="R549" s="61"/>
      <c r="S549" s="61"/>
      <c r="T549" s="290"/>
      <c r="U549" s="325"/>
      <c r="V549" s="325"/>
      <c r="W549" s="325"/>
      <c r="X549" s="325"/>
      <c r="Y549" s="325"/>
      <c r="Z549" s="325"/>
      <c r="AA549" s="325"/>
      <c r="AB549" s="325"/>
      <c r="AC549" s="325"/>
      <c r="AD549" s="325"/>
      <c r="AE549" s="325"/>
      <c r="AF549" s="325"/>
      <c r="AG549" s="325"/>
      <c r="AH549" s="291"/>
    </row>
    <row r="550" spans="2:34" ht="39.75" customHeight="1">
      <c r="B550" s="99"/>
      <c r="C550" s="395"/>
      <c r="D550" s="401"/>
      <c r="E550" s="356" t="s">
        <v>716</v>
      </c>
      <c r="F550" s="358">
        <f>IF(SUM(N550:N554)=0,"",AVERAGE(N550:N554))</f>
        <v>81</v>
      </c>
      <c r="G550" s="326">
        <v>63</v>
      </c>
      <c r="H550" s="361" t="s">
        <v>717</v>
      </c>
      <c r="I550" s="362"/>
      <c r="J550" s="366" t="s">
        <v>718</v>
      </c>
      <c r="K550" s="266" t="s">
        <v>41</v>
      </c>
      <c r="L550" s="240" t="s">
        <v>719</v>
      </c>
      <c r="M550" s="337" t="s">
        <v>129</v>
      </c>
      <c r="N550" s="338">
        <v>81</v>
      </c>
      <c r="O550" s="339"/>
      <c r="P550" s="270"/>
      <c r="Q550" s="61"/>
      <c r="R550" s="61"/>
      <c r="S550" s="61"/>
      <c r="T550" s="290"/>
      <c r="U550" s="324"/>
      <c r="V550" s="324"/>
      <c r="W550" s="324">
        <f>IF($N$550="","",$N$550)</f>
        <v>81</v>
      </c>
      <c r="X550" s="324">
        <f>IF($N$550="","",$N$550)</f>
        <v>81</v>
      </c>
      <c r="Y550" s="324">
        <f>IF($N$550="","",$N$550)</f>
        <v>81</v>
      </c>
      <c r="Z550" s="324">
        <f>IF($N$550="","",$N$550)</f>
        <v>81</v>
      </c>
      <c r="AA550" s="324">
        <f>IF($N$550="","",$N$550)</f>
        <v>81</v>
      </c>
      <c r="AB550" s="324"/>
      <c r="AC550" s="324"/>
      <c r="AD550" s="324"/>
      <c r="AE550" s="324"/>
      <c r="AF550" s="324">
        <f>IF($N$550="","",$N$550)</f>
        <v>81</v>
      </c>
      <c r="AG550" s="324"/>
      <c r="AH550" s="291"/>
    </row>
    <row r="551" spans="2:34" ht="39.75" customHeight="1">
      <c r="B551" s="99"/>
      <c r="C551" s="395"/>
      <c r="D551" s="401"/>
      <c r="E551" s="327"/>
      <c r="F551" s="359"/>
      <c r="G551" s="327"/>
      <c r="H551" s="363"/>
      <c r="I551" s="362"/>
      <c r="J551" s="367"/>
      <c r="K551" s="266" t="s">
        <v>44</v>
      </c>
      <c r="L551" s="182" t="s">
        <v>720</v>
      </c>
      <c r="M551" s="327"/>
      <c r="N551" s="327"/>
      <c r="O551" s="340"/>
      <c r="P551" s="270"/>
      <c r="Q551" s="61"/>
      <c r="R551" s="61"/>
      <c r="S551" s="61"/>
      <c r="T551" s="290"/>
      <c r="U551" s="325"/>
      <c r="V551" s="325"/>
      <c r="W551" s="325"/>
      <c r="X551" s="325"/>
      <c r="Y551" s="325"/>
      <c r="Z551" s="325"/>
      <c r="AA551" s="325"/>
      <c r="AB551" s="325"/>
      <c r="AC551" s="325"/>
      <c r="AD551" s="325"/>
      <c r="AE551" s="325"/>
      <c r="AF551" s="325"/>
      <c r="AG551" s="325"/>
      <c r="AH551" s="291"/>
    </row>
    <row r="552" spans="2:34" ht="39.75" customHeight="1">
      <c r="B552" s="99"/>
      <c r="C552" s="395"/>
      <c r="D552" s="401"/>
      <c r="E552" s="327"/>
      <c r="F552" s="359"/>
      <c r="G552" s="327"/>
      <c r="H552" s="363"/>
      <c r="I552" s="362"/>
      <c r="J552" s="367"/>
      <c r="K552" s="266" t="s">
        <v>46</v>
      </c>
      <c r="L552" s="182" t="s">
        <v>721</v>
      </c>
      <c r="M552" s="327"/>
      <c r="N552" s="327"/>
      <c r="O552" s="340"/>
      <c r="P552" s="270"/>
      <c r="Q552" s="61"/>
      <c r="R552" s="61"/>
      <c r="S552" s="61"/>
      <c r="T552" s="290"/>
      <c r="U552" s="325"/>
      <c r="V552" s="325"/>
      <c r="W552" s="325"/>
      <c r="X552" s="325"/>
      <c r="Y552" s="325"/>
      <c r="Z552" s="325"/>
      <c r="AA552" s="325"/>
      <c r="AB552" s="325"/>
      <c r="AC552" s="325"/>
      <c r="AD552" s="325"/>
      <c r="AE552" s="325"/>
      <c r="AF552" s="325"/>
      <c r="AG552" s="325"/>
      <c r="AH552" s="291"/>
    </row>
    <row r="553" spans="2:34" ht="39.75" customHeight="1">
      <c r="B553" s="99"/>
      <c r="C553" s="395"/>
      <c r="D553" s="401"/>
      <c r="E553" s="327"/>
      <c r="F553" s="359"/>
      <c r="G553" s="327"/>
      <c r="H553" s="363"/>
      <c r="I553" s="362"/>
      <c r="J553" s="367"/>
      <c r="K553" s="266" t="s">
        <v>48</v>
      </c>
      <c r="L553" s="182" t="s">
        <v>722</v>
      </c>
      <c r="M553" s="327"/>
      <c r="N553" s="327"/>
      <c r="O553" s="340"/>
      <c r="P553" s="270"/>
      <c r="Q553" s="61"/>
      <c r="R553" s="61"/>
      <c r="S553" s="61"/>
      <c r="T553" s="290"/>
      <c r="U553" s="325"/>
      <c r="V553" s="325"/>
      <c r="W553" s="325"/>
      <c r="X553" s="325"/>
      <c r="Y553" s="325"/>
      <c r="Z553" s="325"/>
      <c r="AA553" s="325"/>
      <c r="AB553" s="325"/>
      <c r="AC553" s="325"/>
      <c r="AD553" s="325"/>
      <c r="AE553" s="325"/>
      <c r="AF553" s="325"/>
      <c r="AG553" s="325"/>
      <c r="AH553" s="291"/>
    </row>
    <row r="554" spans="2:34" ht="39.75" customHeight="1">
      <c r="B554" s="99"/>
      <c r="C554" s="395"/>
      <c r="D554" s="401"/>
      <c r="E554" s="327"/>
      <c r="F554" s="359"/>
      <c r="G554" s="327"/>
      <c r="H554" s="363"/>
      <c r="I554" s="362"/>
      <c r="J554" s="367"/>
      <c r="K554" s="266" t="s">
        <v>50</v>
      </c>
      <c r="L554" s="182" t="s">
        <v>723</v>
      </c>
      <c r="M554" s="327"/>
      <c r="N554" s="327"/>
      <c r="O554" s="340"/>
      <c r="P554" s="270"/>
      <c r="Q554" s="61"/>
      <c r="R554" s="61"/>
      <c r="S554" s="61"/>
      <c r="T554" s="290"/>
      <c r="U554" s="325"/>
      <c r="V554" s="325"/>
      <c r="W554" s="325"/>
      <c r="X554" s="325"/>
      <c r="Y554" s="325"/>
      <c r="Z554" s="325"/>
      <c r="AA554" s="325"/>
      <c r="AB554" s="325"/>
      <c r="AC554" s="325"/>
      <c r="AD554" s="325"/>
      <c r="AE554" s="325"/>
      <c r="AF554" s="325"/>
      <c r="AG554" s="325"/>
      <c r="AH554" s="291"/>
    </row>
    <row r="555" spans="2:34" ht="39.75" customHeight="1">
      <c r="B555" s="99"/>
      <c r="C555" s="395"/>
      <c r="D555" s="401"/>
      <c r="E555" s="356" t="s">
        <v>724</v>
      </c>
      <c r="F555" s="358">
        <f>IF(SUM(N555:N559)=0,"",AVERAGE(N555:N559))</f>
        <v>20</v>
      </c>
      <c r="G555" s="326">
        <v>64</v>
      </c>
      <c r="H555" s="361" t="s">
        <v>725</v>
      </c>
      <c r="I555" s="362"/>
      <c r="J555" s="366" t="s">
        <v>726</v>
      </c>
      <c r="K555" s="266" t="s">
        <v>41</v>
      </c>
      <c r="L555" s="182" t="s">
        <v>727</v>
      </c>
      <c r="M555" s="337" t="s">
        <v>129</v>
      </c>
      <c r="N555" s="338">
        <v>20</v>
      </c>
      <c r="O555" s="339"/>
      <c r="P555" s="270"/>
      <c r="Q555" s="61"/>
      <c r="R555" s="61"/>
      <c r="S555" s="61"/>
      <c r="T555" s="290"/>
      <c r="U555" s="324"/>
      <c r="V555" s="324"/>
      <c r="W555" s="324"/>
      <c r="X555" s="324"/>
      <c r="Y555" s="324"/>
      <c r="Z555" s="324"/>
      <c r="AA555" s="324"/>
      <c r="AB555" s="324"/>
      <c r="AC555" s="324"/>
      <c r="AD555" s="324"/>
      <c r="AE555" s="324"/>
      <c r="AF555" s="464"/>
      <c r="AG555" s="324">
        <f>IF($N$555="","",$N$555)</f>
        <v>20</v>
      </c>
      <c r="AH555" s="291"/>
    </row>
    <row r="556" spans="2:34" ht="39.75" customHeight="1">
      <c r="B556" s="99"/>
      <c r="C556" s="395"/>
      <c r="D556" s="401"/>
      <c r="E556" s="327"/>
      <c r="F556" s="359"/>
      <c r="G556" s="327"/>
      <c r="H556" s="363"/>
      <c r="I556" s="362"/>
      <c r="J556" s="367"/>
      <c r="K556" s="266" t="s">
        <v>44</v>
      </c>
      <c r="L556" s="182" t="s">
        <v>728</v>
      </c>
      <c r="M556" s="327"/>
      <c r="N556" s="327"/>
      <c r="O556" s="340"/>
      <c r="P556" s="270"/>
      <c r="Q556" s="61"/>
      <c r="R556" s="61"/>
      <c r="S556" s="61"/>
      <c r="T556" s="290"/>
      <c r="U556" s="325"/>
      <c r="V556" s="325"/>
      <c r="W556" s="325"/>
      <c r="X556" s="325"/>
      <c r="Y556" s="325"/>
      <c r="Z556" s="325"/>
      <c r="AA556" s="325"/>
      <c r="AB556" s="325"/>
      <c r="AC556" s="325"/>
      <c r="AD556" s="325"/>
      <c r="AE556" s="325"/>
      <c r="AF556" s="465"/>
      <c r="AG556" s="325"/>
      <c r="AH556" s="291"/>
    </row>
    <row r="557" spans="2:34" ht="39.75" customHeight="1">
      <c r="B557" s="99"/>
      <c r="C557" s="395"/>
      <c r="D557" s="401"/>
      <c r="E557" s="327"/>
      <c r="F557" s="359"/>
      <c r="G557" s="327"/>
      <c r="H557" s="363"/>
      <c r="I557" s="362"/>
      <c r="J557" s="367"/>
      <c r="K557" s="266" t="s">
        <v>46</v>
      </c>
      <c r="L557" s="182" t="s">
        <v>729</v>
      </c>
      <c r="M557" s="327"/>
      <c r="N557" s="327"/>
      <c r="O557" s="340"/>
      <c r="P557" s="270"/>
      <c r="Q557" s="61"/>
      <c r="R557" s="61"/>
      <c r="S557" s="61"/>
      <c r="T557" s="290"/>
      <c r="U557" s="325"/>
      <c r="V557" s="325"/>
      <c r="W557" s="325"/>
      <c r="X557" s="325"/>
      <c r="Y557" s="325"/>
      <c r="Z557" s="325"/>
      <c r="AA557" s="325"/>
      <c r="AB557" s="325"/>
      <c r="AC557" s="325"/>
      <c r="AD557" s="325"/>
      <c r="AE557" s="325"/>
      <c r="AF557" s="465"/>
      <c r="AG557" s="325"/>
      <c r="AH557" s="291"/>
    </row>
    <row r="558" spans="2:34" ht="39.75" customHeight="1">
      <c r="B558" s="99"/>
      <c r="C558" s="395"/>
      <c r="D558" s="401"/>
      <c r="E558" s="327"/>
      <c r="F558" s="359"/>
      <c r="G558" s="327"/>
      <c r="H558" s="363"/>
      <c r="I558" s="362"/>
      <c r="J558" s="367"/>
      <c r="K558" s="266" t="s">
        <v>48</v>
      </c>
      <c r="L558" s="182" t="s">
        <v>730</v>
      </c>
      <c r="M558" s="327"/>
      <c r="N558" s="327"/>
      <c r="O558" s="340"/>
      <c r="P558" s="270"/>
      <c r="Q558" s="61"/>
      <c r="R558" s="61"/>
      <c r="S558" s="61"/>
      <c r="T558" s="290"/>
      <c r="U558" s="325"/>
      <c r="V558" s="325"/>
      <c r="W558" s="325"/>
      <c r="X558" s="325"/>
      <c r="Y558" s="325"/>
      <c r="Z558" s="325"/>
      <c r="AA558" s="325"/>
      <c r="AB558" s="325"/>
      <c r="AC558" s="325"/>
      <c r="AD558" s="325"/>
      <c r="AE558" s="325"/>
      <c r="AF558" s="465"/>
      <c r="AG558" s="325"/>
      <c r="AH558" s="291"/>
    </row>
    <row r="559" spans="2:34" ht="39.75" customHeight="1">
      <c r="B559" s="99"/>
      <c r="C559" s="395"/>
      <c r="D559" s="401"/>
      <c r="E559" s="327"/>
      <c r="F559" s="359"/>
      <c r="G559" s="327"/>
      <c r="H559" s="363"/>
      <c r="I559" s="362"/>
      <c r="J559" s="367"/>
      <c r="K559" s="266" t="s">
        <v>50</v>
      </c>
      <c r="L559" s="182" t="s">
        <v>731</v>
      </c>
      <c r="M559" s="327"/>
      <c r="N559" s="327"/>
      <c r="O559" s="340"/>
      <c r="P559" s="270"/>
      <c r="Q559" s="61"/>
      <c r="R559" s="61"/>
      <c r="S559" s="61"/>
      <c r="T559" s="290"/>
      <c r="U559" s="325"/>
      <c r="V559" s="325"/>
      <c r="W559" s="325"/>
      <c r="X559" s="325"/>
      <c r="Y559" s="325"/>
      <c r="Z559" s="325"/>
      <c r="AA559" s="325"/>
      <c r="AB559" s="325"/>
      <c r="AC559" s="325"/>
      <c r="AD559" s="325"/>
      <c r="AE559" s="325"/>
      <c r="AF559" s="466"/>
      <c r="AG559" s="325"/>
      <c r="AH559" s="291"/>
    </row>
    <row r="560" spans="2:34" ht="39.75" customHeight="1">
      <c r="B560" s="99"/>
      <c r="C560" s="395"/>
      <c r="D560" s="401"/>
      <c r="E560" s="356" t="s">
        <v>732</v>
      </c>
      <c r="F560" s="358">
        <f>IF(SUM(N560:N564)=0,"",AVERAGE(N560:N564))</f>
        <v>80</v>
      </c>
      <c r="G560" s="326">
        <v>65</v>
      </c>
      <c r="H560" s="361" t="s">
        <v>733</v>
      </c>
      <c r="I560" s="362"/>
      <c r="J560" s="366" t="s">
        <v>734</v>
      </c>
      <c r="K560" s="266" t="s">
        <v>41</v>
      </c>
      <c r="L560" s="182" t="s">
        <v>735</v>
      </c>
      <c r="M560" s="337" t="s">
        <v>736</v>
      </c>
      <c r="N560" s="338">
        <v>80</v>
      </c>
      <c r="O560" s="339"/>
      <c r="P560" s="305"/>
      <c r="Q560" s="61"/>
      <c r="R560" s="61"/>
      <c r="S560" s="61"/>
      <c r="T560" s="290"/>
      <c r="U560" s="324"/>
      <c r="V560" s="324"/>
      <c r="W560" s="324"/>
      <c r="X560" s="324"/>
      <c r="Y560" s="324"/>
      <c r="Z560" s="324">
        <f>IF($N$560="","",$N$560)</f>
        <v>80</v>
      </c>
      <c r="AA560" s="324"/>
      <c r="AB560" s="324"/>
      <c r="AC560" s="324"/>
      <c r="AD560" s="324">
        <f>IF($N$560="","",$N$560)</f>
        <v>80</v>
      </c>
      <c r="AE560" s="324"/>
      <c r="AF560" s="324"/>
      <c r="AG560" s="324"/>
      <c r="AH560" s="291"/>
    </row>
    <row r="561" spans="2:34" ht="39.75" customHeight="1">
      <c r="B561" s="99"/>
      <c r="C561" s="395"/>
      <c r="D561" s="401"/>
      <c r="E561" s="327"/>
      <c r="F561" s="359"/>
      <c r="G561" s="327"/>
      <c r="H561" s="363"/>
      <c r="I561" s="362"/>
      <c r="J561" s="367"/>
      <c r="K561" s="266" t="s">
        <v>44</v>
      </c>
      <c r="L561" s="182" t="s">
        <v>737</v>
      </c>
      <c r="M561" s="327"/>
      <c r="N561" s="327"/>
      <c r="O561" s="340"/>
      <c r="P561" s="305"/>
      <c r="Q561" s="61"/>
      <c r="R561" s="61"/>
      <c r="S561" s="61"/>
      <c r="T561" s="290"/>
      <c r="U561" s="325"/>
      <c r="V561" s="325"/>
      <c r="W561" s="325"/>
      <c r="X561" s="325"/>
      <c r="Y561" s="325"/>
      <c r="Z561" s="325"/>
      <c r="AA561" s="325"/>
      <c r="AB561" s="325"/>
      <c r="AC561" s="325"/>
      <c r="AD561" s="325"/>
      <c r="AE561" s="325"/>
      <c r="AF561" s="325"/>
      <c r="AG561" s="325"/>
      <c r="AH561" s="291"/>
    </row>
    <row r="562" spans="2:34" ht="39.75" customHeight="1">
      <c r="B562" s="99"/>
      <c r="C562" s="395"/>
      <c r="D562" s="401"/>
      <c r="E562" s="327"/>
      <c r="F562" s="359"/>
      <c r="G562" s="327"/>
      <c r="H562" s="363"/>
      <c r="I562" s="362"/>
      <c r="J562" s="367"/>
      <c r="K562" s="266" t="s">
        <v>46</v>
      </c>
      <c r="L562" s="182" t="s">
        <v>738</v>
      </c>
      <c r="M562" s="327"/>
      <c r="N562" s="327"/>
      <c r="O562" s="340"/>
      <c r="P562" s="305"/>
      <c r="Q562" s="61"/>
      <c r="R562" s="61"/>
      <c r="S562" s="61"/>
      <c r="T562" s="290"/>
      <c r="U562" s="325"/>
      <c r="V562" s="325"/>
      <c r="W562" s="325"/>
      <c r="X562" s="325"/>
      <c r="Y562" s="325"/>
      <c r="Z562" s="325"/>
      <c r="AA562" s="325"/>
      <c r="AB562" s="325"/>
      <c r="AC562" s="325"/>
      <c r="AD562" s="325"/>
      <c r="AE562" s="325"/>
      <c r="AF562" s="325"/>
      <c r="AG562" s="325"/>
      <c r="AH562" s="291"/>
    </row>
    <row r="563" spans="2:34" ht="39.75" customHeight="1">
      <c r="B563" s="99"/>
      <c r="C563" s="395"/>
      <c r="D563" s="401"/>
      <c r="E563" s="327"/>
      <c r="F563" s="359"/>
      <c r="G563" s="327"/>
      <c r="H563" s="363"/>
      <c r="I563" s="362"/>
      <c r="J563" s="367"/>
      <c r="K563" s="266" t="s">
        <v>48</v>
      </c>
      <c r="L563" s="182" t="s">
        <v>739</v>
      </c>
      <c r="M563" s="327"/>
      <c r="N563" s="327"/>
      <c r="O563" s="340"/>
      <c r="P563" s="305"/>
      <c r="Q563" s="61"/>
      <c r="R563" s="61"/>
      <c r="S563" s="61"/>
      <c r="T563" s="290"/>
      <c r="U563" s="325"/>
      <c r="V563" s="325"/>
      <c r="W563" s="325"/>
      <c r="X563" s="325"/>
      <c r="Y563" s="325"/>
      <c r="Z563" s="325"/>
      <c r="AA563" s="325"/>
      <c r="AB563" s="325"/>
      <c r="AC563" s="325"/>
      <c r="AD563" s="325"/>
      <c r="AE563" s="325"/>
      <c r="AF563" s="325"/>
      <c r="AG563" s="325"/>
      <c r="AH563" s="291"/>
    </row>
    <row r="564" spans="2:34" ht="39.75" customHeight="1">
      <c r="B564" s="99"/>
      <c r="C564" s="395"/>
      <c r="D564" s="401"/>
      <c r="E564" s="327"/>
      <c r="F564" s="359"/>
      <c r="G564" s="327"/>
      <c r="H564" s="363"/>
      <c r="I564" s="362"/>
      <c r="J564" s="367"/>
      <c r="K564" s="266" t="s">
        <v>50</v>
      </c>
      <c r="L564" s="182" t="s">
        <v>740</v>
      </c>
      <c r="M564" s="327"/>
      <c r="N564" s="327"/>
      <c r="O564" s="340"/>
      <c r="P564" s="305"/>
      <c r="Q564" s="61"/>
      <c r="R564" s="61"/>
      <c r="S564" s="61"/>
      <c r="T564" s="290"/>
      <c r="U564" s="325"/>
      <c r="V564" s="325"/>
      <c r="W564" s="325"/>
      <c r="X564" s="325"/>
      <c r="Y564" s="325"/>
      <c r="Z564" s="325"/>
      <c r="AA564" s="325"/>
      <c r="AB564" s="325"/>
      <c r="AC564" s="325"/>
      <c r="AD564" s="325"/>
      <c r="AE564" s="325"/>
      <c r="AF564" s="325"/>
      <c r="AG564" s="325"/>
      <c r="AH564" s="291"/>
    </row>
    <row r="565" spans="2:34" ht="39.75" customHeight="1">
      <c r="B565" s="99"/>
      <c r="C565" s="395"/>
      <c r="D565" s="401"/>
      <c r="E565" s="356" t="s">
        <v>741</v>
      </c>
      <c r="F565" s="358">
        <f>IF(SUM(N565:N594)=0,"",AVERAGE(N565:N594))</f>
        <v>63.333333333333336</v>
      </c>
      <c r="G565" s="326">
        <v>66</v>
      </c>
      <c r="H565" s="361" t="s">
        <v>742</v>
      </c>
      <c r="I565" s="362"/>
      <c r="J565" s="366" t="s">
        <v>743</v>
      </c>
      <c r="K565" s="266" t="s">
        <v>41</v>
      </c>
      <c r="L565" s="240" t="s">
        <v>744</v>
      </c>
      <c r="M565" s="337" t="s">
        <v>129</v>
      </c>
      <c r="N565" s="338">
        <v>60</v>
      </c>
      <c r="O565" s="339"/>
      <c r="P565" s="305"/>
      <c r="Q565" s="61"/>
      <c r="R565" s="61"/>
      <c r="S565" s="61"/>
      <c r="T565" s="290"/>
      <c r="U565" s="324"/>
      <c r="V565" s="324"/>
      <c r="W565" s="324">
        <f>IF($N$565="","",$N$565)</f>
        <v>60</v>
      </c>
      <c r="X565" s="324"/>
      <c r="Y565" s="324">
        <f>IF($N$565="","",$N$565)</f>
        <v>60</v>
      </c>
      <c r="Z565" s="324">
        <f>IF($N$565="","",$N$565)</f>
        <v>60</v>
      </c>
      <c r="AA565" s="324">
        <f>IF($N$565="","",$N$565)</f>
        <v>60</v>
      </c>
      <c r="AB565" s="324">
        <f>IF($N$565="","",$N$565)</f>
        <v>60</v>
      </c>
      <c r="AC565" s="324"/>
      <c r="AD565" s="324"/>
      <c r="AE565" s="324">
        <f>IF($N$565="","",$N$565)</f>
        <v>60</v>
      </c>
      <c r="AF565" s="324"/>
      <c r="AG565" s="324"/>
      <c r="AH565" s="291"/>
    </row>
    <row r="566" spans="2:34" ht="39.75" customHeight="1">
      <c r="B566" s="99"/>
      <c r="C566" s="395"/>
      <c r="D566" s="401"/>
      <c r="E566" s="356"/>
      <c r="F566" s="358"/>
      <c r="G566" s="327"/>
      <c r="H566" s="363"/>
      <c r="I566" s="362"/>
      <c r="J566" s="367"/>
      <c r="K566" s="266" t="s">
        <v>44</v>
      </c>
      <c r="L566" s="182" t="s">
        <v>745</v>
      </c>
      <c r="M566" s="327"/>
      <c r="N566" s="327"/>
      <c r="O566" s="340"/>
      <c r="P566" s="305"/>
      <c r="Q566" s="61"/>
      <c r="R566" s="61"/>
      <c r="S566" s="61"/>
      <c r="T566" s="290"/>
      <c r="U566" s="325"/>
      <c r="V566" s="325"/>
      <c r="W566" s="325"/>
      <c r="X566" s="325"/>
      <c r="Y566" s="325"/>
      <c r="Z566" s="325"/>
      <c r="AA566" s="325"/>
      <c r="AB566" s="325"/>
      <c r="AC566" s="325"/>
      <c r="AD566" s="325"/>
      <c r="AE566" s="325"/>
      <c r="AF566" s="325"/>
      <c r="AG566" s="325"/>
      <c r="AH566" s="291"/>
    </row>
    <row r="567" spans="2:34" ht="39.75" customHeight="1">
      <c r="B567" s="99"/>
      <c r="C567" s="395"/>
      <c r="D567" s="401"/>
      <c r="E567" s="356"/>
      <c r="F567" s="358"/>
      <c r="G567" s="327"/>
      <c r="H567" s="363"/>
      <c r="I567" s="362"/>
      <c r="J567" s="367"/>
      <c r="K567" s="266" t="s">
        <v>46</v>
      </c>
      <c r="L567" s="182" t="s">
        <v>746</v>
      </c>
      <c r="M567" s="327"/>
      <c r="N567" s="327"/>
      <c r="O567" s="340"/>
      <c r="P567" s="305"/>
      <c r="Q567" s="61"/>
      <c r="R567" s="61"/>
      <c r="S567" s="61"/>
      <c r="T567" s="290"/>
      <c r="U567" s="325"/>
      <c r="V567" s="325"/>
      <c r="W567" s="325"/>
      <c r="X567" s="325"/>
      <c r="Y567" s="325"/>
      <c r="Z567" s="325"/>
      <c r="AA567" s="325"/>
      <c r="AB567" s="325"/>
      <c r="AC567" s="325"/>
      <c r="AD567" s="325"/>
      <c r="AE567" s="325"/>
      <c r="AF567" s="325"/>
      <c r="AG567" s="325"/>
      <c r="AH567" s="291"/>
    </row>
    <row r="568" spans="2:34" ht="39.75" customHeight="1">
      <c r="B568" s="99"/>
      <c r="C568" s="395"/>
      <c r="D568" s="401"/>
      <c r="E568" s="356"/>
      <c r="F568" s="358"/>
      <c r="G568" s="327"/>
      <c r="H568" s="363"/>
      <c r="I568" s="362"/>
      <c r="J568" s="367"/>
      <c r="K568" s="266" t="s">
        <v>48</v>
      </c>
      <c r="L568" s="182" t="s">
        <v>747</v>
      </c>
      <c r="M568" s="327"/>
      <c r="N568" s="327"/>
      <c r="O568" s="340"/>
      <c r="P568" s="305"/>
      <c r="Q568" s="61"/>
      <c r="R568" s="61"/>
      <c r="S568" s="61"/>
      <c r="T568" s="290"/>
      <c r="U568" s="325"/>
      <c r="V568" s="325"/>
      <c r="W568" s="325"/>
      <c r="X568" s="325"/>
      <c r="Y568" s="325"/>
      <c r="Z568" s="325"/>
      <c r="AA568" s="325"/>
      <c r="AB568" s="325"/>
      <c r="AC568" s="325"/>
      <c r="AD568" s="325"/>
      <c r="AE568" s="325"/>
      <c r="AF568" s="325"/>
      <c r="AG568" s="325"/>
      <c r="AH568" s="291"/>
    </row>
    <row r="569" spans="2:34" ht="39.75" customHeight="1">
      <c r="B569" s="99"/>
      <c r="C569" s="395"/>
      <c r="D569" s="401"/>
      <c r="E569" s="356"/>
      <c r="F569" s="358"/>
      <c r="G569" s="327"/>
      <c r="H569" s="363"/>
      <c r="I569" s="362"/>
      <c r="J569" s="367"/>
      <c r="K569" s="266" t="s">
        <v>50</v>
      </c>
      <c r="L569" s="182" t="s">
        <v>748</v>
      </c>
      <c r="M569" s="327"/>
      <c r="N569" s="327"/>
      <c r="O569" s="340"/>
      <c r="P569" s="305"/>
      <c r="Q569" s="61"/>
      <c r="R569" s="61"/>
      <c r="S569" s="61"/>
      <c r="T569" s="290"/>
      <c r="U569" s="325"/>
      <c r="V569" s="325"/>
      <c r="W569" s="325"/>
      <c r="X569" s="325"/>
      <c r="Y569" s="325"/>
      <c r="Z569" s="325"/>
      <c r="AA569" s="325"/>
      <c r="AB569" s="325"/>
      <c r="AC569" s="325"/>
      <c r="AD569" s="325"/>
      <c r="AE569" s="325"/>
      <c r="AF569" s="325"/>
      <c r="AG569" s="325"/>
      <c r="AH569" s="291"/>
    </row>
    <row r="570" spans="2:34" ht="39.75" customHeight="1">
      <c r="B570" s="99"/>
      <c r="C570" s="395"/>
      <c r="D570" s="401"/>
      <c r="E570" s="356"/>
      <c r="F570" s="409"/>
      <c r="G570" s="326">
        <v>67</v>
      </c>
      <c r="H570" s="361" t="s">
        <v>749</v>
      </c>
      <c r="I570" s="362"/>
      <c r="J570" s="366" t="s">
        <v>750</v>
      </c>
      <c r="K570" s="266" t="s">
        <v>41</v>
      </c>
      <c r="L570" s="182" t="s">
        <v>751</v>
      </c>
      <c r="M570" s="337" t="s">
        <v>129</v>
      </c>
      <c r="N570" s="338">
        <v>60</v>
      </c>
      <c r="O570" s="339"/>
      <c r="P570" s="305"/>
      <c r="Q570" s="61"/>
      <c r="R570" s="61"/>
      <c r="S570" s="61"/>
      <c r="T570" s="290"/>
      <c r="U570" s="324"/>
      <c r="V570" s="324"/>
      <c r="W570" s="324"/>
      <c r="X570" s="324"/>
      <c r="Y570" s="324"/>
      <c r="Z570" s="324"/>
      <c r="AA570" s="324"/>
      <c r="AB570" s="324"/>
      <c r="AC570" s="324">
        <f>IF($N$570="","",$N$570)</f>
        <v>60</v>
      </c>
      <c r="AD570" s="324">
        <f>IF($N$570="","",$N$570)</f>
        <v>60</v>
      </c>
      <c r="AE570" s="324">
        <f>IF($N$570="","",$N$570)</f>
        <v>60</v>
      </c>
      <c r="AF570" s="324"/>
      <c r="AG570" s="324"/>
      <c r="AH570" s="291"/>
    </row>
    <row r="571" spans="2:34" ht="39.75" customHeight="1">
      <c r="B571" s="99"/>
      <c r="C571" s="395"/>
      <c r="D571" s="401"/>
      <c r="E571" s="356"/>
      <c r="F571" s="409"/>
      <c r="G571" s="327"/>
      <c r="H571" s="363"/>
      <c r="I571" s="362"/>
      <c r="J571" s="367"/>
      <c r="K571" s="266" t="s">
        <v>44</v>
      </c>
      <c r="L571" s="182" t="s">
        <v>752</v>
      </c>
      <c r="M571" s="327"/>
      <c r="N571" s="327"/>
      <c r="O571" s="340"/>
      <c r="P571" s="305"/>
      <c r="Q571" s="61"/>
      <c r="R571" s="61"/>
      <c r="S571" s="61"/>
      <c r="T571" s="290"/>
      <c r="U571" s="325"/>
      <c r="V571" s="325"/>
      <c r="W571" s="325"/>
      <c r="X571" s="325"/>
      <c r="Y571" s="325"/>
      <c r="Z571" s="325"/>
      <c r="AA571" s="325"/>
      <c r="AB571" s="325"/>
      <c r="AC571" s="325"/>
      <c r="AD571" s="325"/>
      <c r="AE571" s="325"/>
      <c r="AF571" s="325"/>
      <c r="AG571" s="325"/>
      <c r="AH571" s="291"/>
    </row>
    <row r="572" spans="2:34" ht="39.75" customHeight="1">
      <c r="B572" s="99"/>
      <c r="C572" s="395"/>
      <c r="D572" s="401"/>
      <c r="E572" s="356"/>
      <c r="F572" s="409"/>
      <c r="G572" s="327"/>
      <c r="H572" s="363"/>
      <c r="I572" s="362"/>
      <c r="J572" s="367"/>
      <c r="K572" s="266" t="s">
        <v>46</v>
      </c>
      <c r="L572" s="182" t="s">
        <v>753</v>
      </c>
      <c r="M572" s="327"/>
      <c r="N572" s="327"/>
      <c r="O572" s="340"/>
      <c r="P572" s="305"/>
      <c r="Q572" s="61"/>
      <c r="R572" s="61"/>
      <c r="S572" s="61"/>
      <c r="T572" s="290"/>
      <c r="U572" s="325"/>
      <c r="V572" s="325"/>
      <c r="W572" s="325"/>
      <c r="X572" s="325"/>
      <c r="Y572" s="325"/>
      <c r="Z572" s="325"/>
      <c r="AA572" s="325"/>
      <c r="AB572" s="325"/>
      <c r="AC572" s="325"/>
      <c r="AD572" s="325"/>
      <c r="AE572" s="325"/>
      <c r="AF572" s="325"/>
      <c r="AG572" s="325"/>
      <c r="AH572" s="291"/>
    </row>
    <row r="573" spans="2:34" ht="39.75" customHeight="1">
      <c r="B573" s="99"/>
      <c r="C573" s="395"/>
      <c r="D573" s="401"/>
      <c r="E573" s="356"/>
      <c r="F573" s="409"/>
      <c r="G573" s="327"/>
      <c r="H573" s="363"/>
      <c r="I573" s="362"/>
      <c r="J573" s="367"/>
      <c r="K573" s="266" t="s">
        <v>48</v>
      </c>
      <c r="L573" s="182" t="s">
        <v>754</v>
      </c>
      <c r="M573" s="327"/>
      <c r="N573" s="327"/>
      <c r="O573" s="340"/>
      <c r="P573" s="305"/>
      <c r="Q573" s="61"/>
      <c r="R573" s="61"/>
      <c r="S573" s="61"/>
      <c r="T573" s="290"/>
      <c r="U573" s="325"/>
      <c r="V573" s="325"/>
      <c r="W573" s="325"/>
      <c r="X573" s="325"/>
      <c r="Y573" s="325"/>
      <c r="Z573" s="325"/>
      <c r="AA573" s="325"/>
      <c r="AB573" s="325"/>
      <c r="AC573" s="325"/>
      <c r="AD573" s="325"/>
      <c r="AE573" s="325"/>
      <c r="AF573" s="325"/>
      <c r="AG573" s="325"/>
      <c r="AH573" s="291"/>
    </row>
    <row r="574" spans="2:34" ht="39.75" customHeight="1">
      <c r="B574" s="99"/>
      <c r="C574" s="395"/>
      <c r="D574" s="401"/>
      <c r="E574" s="356"/>
      <c r="F574" s="409"/>
      <c r="G574" s="327"/>
      <c r="H574" s="363"/>
      <c r="I574" s="362"/>
      <c r="J574" s="367"/>
      <c r="K574" s="266" t="s">
        <v>50</v>
      </c>
      <c r="L574" s="182" t="s">
        <v>755</v>
      </c>
      <c r="M574" s="327"/>
      <c r="N574" s="327"/>
      <c r="O574" s="340"/>
      <c r="P574" s="305"/>
      <c r="Q574" s="61"/>
      <c r="R574" s="61"/>
      <c r="S574" s="61"/>
      <c r="T574" s="290"/>
      <c r="U574" s="325"/>
      <c r="V574" s="325"/>
      <c r="W574" s="325"/>
      <c r="X574" s="325"/>
      <c r="Y574" s="325"/>
      <c r="Z574" s="325"/>
      <c r="AA574" s="325"/>
      <c r="AB574" s="325"/>
      <c r="AC574" s="325"/>
      <c r="AD574" s="325"/>
      <c r="AE574" s="325"/>
      <c r="AF574" s="325"/>
      <c r="AG574" s="325"/>
      <c r="AH574" s="291"/>
    </row>
    <row r="575" spans="2:34" ht="39.75" customHeight="1">
      <c r="B575" s="99"/>
      <c r="C575" s="395"/>
      <c r="D575" s="401"/>
      <c r="E575" s="356"/>
      <c r="F575" s="409"/>
      <c r="G575" s="326">
        <v>68</v>
      </c>
      <c r="H575" s="361" t="s">
        <v>756</v>
      </c>
      <c r="I575" s="362"/>
      <c r="J575" s="366" t="s">
        <v>757</v>
      </c>
      <c r="K575" s="266" t="s">
        <v>41</v>
      </c>
      <c r="L575" s="182" t="s">
        <v>758</v>
      </c>
      <c r="M575" s="337" t="s">
        <v>129</v>
      </c>
      <c r="N575" s="338">
        <v>60</v>
      </c>
      <c r="O575" s="339"/>
      <c r="P575" s="305"/>
      <c r="Q575" s="61"/>
      <c r="R575" s="61"/>
      <c r="S575" s="61"/>
      <c r="T575" s="290"/>
      <c r="U575" s="324"/>
      <c r="V575" s="324"/>
      <c r="W575" s="324"/>
      <c r="X575" s="324"/>
      <c r="Y575" s="324">
        <f>IF($N$575="","",$N$575)</f>
        <v>60</v>
      </c>
      <c r="Z575" s="324"/>
      <c r="AA575" s="324">
        <f>IF($N$575="","",$N$575)</f>
        <v>60</v>
      </c>
      <c r="AB575" s="324"/>
      <c r="AC575" s="324"/>
      <c r="AD575" s="324"/>
      <c r="AE575" s="324"/>
      <c r="AF575" s="324">
        <f>IF($N$575="","",$N$575)</f>
        <v>60</v>
      </c>
      <c r="AG575" s="324"/>
      <c r="AH575" s="291"/>
    </row>
    <row r="576" spans="2:34" ht="39.75" customHeight="1">
      <c r="B576" s="99"/>
      <c r="C576" s="395"/>
      <c r="D576" s="401"/>
      <c r="E576" s="356"/>
      <c r="F576" s="409"/>
      <c r="G576" s="327"/>
      <c r="H576" s="363"/>
      <c r="I576" s="362"/>
      <c r="J576" s="367"/>
      <c r="K576" s="266" t="s">
        <v>44</v>
      </c>
      <c r="L576" s="182" t="s">
        <v>759</v>
      </c>
      <c r="M576" s="327"/>
      <c r="N576" s="327"/>
      <c r="O576" s="340"/>
      <c r="P576" s="305"/>
      <c r="Q576" s="61"/>
      <c r="R576" s="61"/>
      <c r="S576" s="61"/>
      <c r="T576" s="290"/>
      <c r="U576" s="325"/>
      <c r="V576" s="325"/>
      <c r="W576" s="325"/>
      <c r="X576" s="325"/>
      <c r="Y576" s="325"/>
      <c r="Z576" s="325"/>
      <c r="AA576" s="325"/>
      <c r="AB576" s="325"/>
      <c r="AC576" s="325"/>
      <c r="AD576" s="325"/>
      <c r="AE576" s="325"/>
      <c r="AF576" s="325"/>
      <c r="AG576" s="325"/>
      <c r="AH576" s="291"/>
    </row>
    <row r="577" spans="2:34" ht="39.75" customHeight="1">
      <c r="B577" s="99"/>
      <c r="C577" s="395"/>
      <c r="D577" s="401"/>
      <c r="E577" s="356"/>
      <c r="F577" s="409"/>
      <c r="G577" s="327"/>
      <c r="H577" s="363"/>
      <c r="I577" s="362"/>
      <c r="J577" s="367"/>
      <c r="K577" s="266" t="s">
        <v>46</v>
      </c>
      <c r="L577" s="182" t="s">
        <v>760</v>
      </c>
      <c r="M577" s="327"/>
      <c r="N577" s="327"/>
      <c r="O577" s="340"/>
      <c r="P577" s="305"/>
      <c r="Q577" s="61"/>
      <c r="R577" s="61"/>
      <c r="S577" s="61"/>
      <c r="T577" s="290"/>
      <c r="U577" s="325"/>
      <c r="V577" s="325"/>
      <c r="W577" s="325"/>
      <c r="X577" s="325"/>
      <c r="Y577" s="325"/>
      <c r="Z577" s="325"/>
      <c r="AA577" s="325"/>
      <c r="AB577" s="325"/>
      <c r="AC577" s="325"/>
      <c r="AD577" s="325"/>
      <c r="AE577" s="325"/>
      <c r="AF577" s="325"/>
      <c r="AG577" s="325"/>
      <c r="AH577" s="291"/>
    </row>
    <row r="578" spans="2:34" ht="39.75" customHeight="1">
      <c r="B578" s="99"/>
      <c r="C578" s="395"/>
      <c r="D578" s="401"/>
      <c r="E578" s="356"/>
      <c r="F578" s="409"/>
      <c r="G578" s="327"/>
      <c r="H578" s="363"/>
      <c r="I578" s="362"/>
      <c r="J578" s="367"/>
      <c r="K578" s="266" t="s">
        <v>48</v>
      </c>
      <c r="L578" s="182" t="s">
        <v>761</v>
      </c>
      <c r="M578" s="327"/>
      <c r="N578" s="327"/>
      <c r="O578" s="340"/>
      <c r="P578" s="305"/>
      <c r="Q578" s="61"/>
      <c r="R578" s="61"/>
      <c r="S578" s="61"/>
      <c r="T578" s="290"/>
      <c r="U578" s="325"/>
      <c r="V578" s="325"/>
      <c r="W578" s="325"/>
      <c r="X578" s="325"/>
      <c r="Y578" s="325"/>
      <c r="Z578" s="325"/>
      <c r="AA578" s="325"/>
      <c r="AB578" s="325"/>
      <c r="AC578" s="325"/>
      <c r="AD578" s="325"/>
      <c r="AE578" s="325"/>
      <c r="AF578" s="325"/>
      <c r="AG578" s="325"/>
      <c r="AH578" s="291"/>
    </row>
    <row r="579" spans="2:34" ht="39.75" customHeight="1">
      <c r="B579" s="99"/>
      <c r="C579" s="395"/>
      <c r="D579" s="401"/>
      <c r="E579" s="356"/>
      <c r="F579" s="409"/>
      <c r="G579" s="327"/>
      <c r="H579" s="363"/>
      <c r="I579" s="362"/>
      <c r="J579" s="367"/>
      <c r="K579" s="266" t="s">
        <v>50</v>
      </c>
      <c r="L579" s="182" t="s">
        <v>762</v>
      </c>
      <c r="M579" s="327"/>
      <c r="N579" s="327"/>
      <c r="O579" s="340"/>
      <c r="P579" s="305"/>
      <c r="Q579" s="61"/>
      <c r="R579" s="61"/>
      <c r="S579" s="61"/>
      <c r="T579" s="290"/>
      <c r="U579" s="325"/>
      <c r="V579" s="325"/>
      <c r="W579" s="325"/>
      <c r="X579" s="325"/>
      <c r="Y579" s="325"/>
      <c r="Z579" s="325"/>
      <c r="AA579" s="325"/>
      <c r="AB579" s="325"/>
      <c r="AC579" s="325"/>
      <c r="AD579" s="325"/>
      <c r="AE579" s="325"/>
      <c r="AF579" s="325"/>
      <c r="AG579" s="325"/>
      <c r="AH579" s="291"/>
    </row>
    <row r="580" spans="2:34" ht="39.75" customHeight="1">
      <c r="B580" s="99"/>
      <c r="C580" s="395"/>
      <c r="D580" s="401"/>
      <c r="E580" s="356"/>
      <c r="F580" s="409"/>
      <c r="G580" s="326">
        <v>69</v>
      </c>
      <c r="H580" s="361" t="s">
        <v>763</v>
      </c>
      <c r="I580" s="362"/>
      <c r="J580" s="366" t="s">
        <v>764</v>
      </c>
      <c r="K580" s="266" t="s">
        <v>41</v>
      </c>
      <c r="L580" s="182" t="s">
        <v>765</v>
      </c>
      <c r="M580" s="337" t="s">
        <v>129</v>
      </c>
      <c r="N580" s="338">
        <v>60</v>
      </c>
      <c r="O580" s="339"/>
      <c r="P580" s="305"/>
      <c r="Q580" s="61"/>
      <c r="R580" s="61"/>
      <c r="S580" s="61"/>
      <c r="T580" s="290"/>
      <c r="U580" s="324"/>
      <c r="V580" s="324"/>
      <c r="W580" s="324"/>
      <c r="X580" s="324"/>
      <c r="Y580" s="324">
        <f>IF($N$580="","",$N$580)</f>
        <v>60</v>
      </c>
      <c r="Z580" s="324">
        <f>IF($N$580="","",$N$580)</f>
        <v>60</v>
      </c>
      <c r="AA580" s="324">
        <f>IF($N$580="","",$N$580)</f>
        <v>60</v>
      </c>
      <c r="AB580" s="324"/>
      <c r="AC580" s="324"/>
      <c r="AD580" s="324"/>
      <c r="AE580" s="324"/>
      <c r="AF580" s="324"/>
      <c r="AG580" s="324"/>
      <c r="AH580" s="291"/>
    </row>
    <row r="581" spans="2:34" ht="39.75" customHeight="1">
      <c r="B581" s="99"/>
      <c r="C581" s="395"/>
      <c r="D581" s="401"/>
      <c r="E581" s="356"/>
      <c r="F581" s="409"/>
      <c r="G581" s="327"/>
      <c r="H581" s="363"/>
      <c r="I581" s="362"/>
      <c r="J581" s="367"/>
      <c r="K581" s="266" t="s">
        <v>44</v>
      </c>
      <c r="L581" s="182" t="s">
        <v>766</v>
      </c>
      <c r="M581" s="327"/>
      <c r="N581" s="327"/>
      <c r="O581" s="340"/>
      <c r="P581" s="305"/>
      <c r="Q581" s="61"/>
      <c r="R581" s="61"/>
      <c r="S581" s="61"/>
      <c r="T581" s="290"/>
      <c r="U581" s="325"/>
      <c r="V581" s="325"/>
      <c r="W581" s="325"/>
      <c r="X581" s="325"/>
      <c r="Y581" s="325"/>
      <c r="Z581" s="325"/>
      <c r="AA581" s="325"/>
      <c r="AB581" s="325"/>
      <c r="AC581" s="325"/>
      <c r="AD581" s="325"/>
      <c r="AE581" s="325"/>
      <c r="AF581" s="325"/>
      <c r="AG581" s="325"/>
      <c r="AH581" s="291"/>
    </row>
    <row r="582" spans="2:34" ht="39.75" customHeight="1">
      <c r="B582" s="99"/>
      <c r="C582" s="395"/>
      <c r="D582" s="401"/>
      <c r="E582" s="356"/>
      <c r="F582" s="409"/>
      <c r="G582" s="327"/>
      <c r="H582" s="363"/>
      <c r="I582" s="362"/>
      <c r="J582" s="367"/>
      <c r="K582" s="266" t="s">
        <v>46</v>
      </c>
      <c r="L582" s="182" t="s">
        <v>767</v>
      </c>
      <c r="M582" s="327"/>
      <c r="N582" s="327"/>
      <c r="O582" s="340"/>
      <c r="P582" s="305"/>
      <c r="Q582" s="61"/>
      <c r="R582" s="61"/>
      <c r="S582" s="61"/>
      <c r="T582" s="290"/>
      <c r="U582" s="325"/>
      <c r="V582" s="325"/>
      <c r="W582" s="325"/>
      <c r="X582" s="325"/>
      <c r="Y582" s="325"/>
      <c r="Z582" s="325"/>
      <c r="AA582" s="325"/>
      <c r="AB582" s="325"/>
      <c r="AC582" s="325"/>
      <c r="AD582" s="325"/>
      <c r="AE582" s="325"/>
      <c r="AF582" s="325"/>
      <c r="AG582" s="325"/>
      <c r="AH582" s="291"/>
    </row>
    <row r="583" spans="2:34" ht="39.75" customHeight="1">
      <c r="B583" s="99"/>
      <c r="C583" s="395"/>
      <c r="D583" s="401"/>
      <c r="E583" s="356"/>
      <c r="F583" s="409"/>
      <c r="G583" s="327"/>
      <c r="H583" s="363"/>
      <c r="I583" s="362"/>
      <c r="J583" s="367"/>
      <c r="K583" s="266" t="s">
        <v>48</v>
      </c>
      <c r="L583" s="182" t="s">
        <v>768</v>
      </c>
      <c r="M583" s="327"/>
      <c r="N583" s="327"/>
      <c r="O583" s="340"/>
      <c r="P583" s="305"/>
      <c r="Q583" s="61"/>
      <c r="R583" s="61"/>
      <c r="S583" s="61"/>
      <c r="T583" s="290"/>
      <c r="U583" s="325"/>
      <c r="V583" s="325"/>
      <c r="W583" s="325"/>
      <c r="X583" s="325"/>
      <c r="Y583" s="325"/>
      <c r="Z583" s="325"/>
      <c r="AA583" s="325"/>
      <c r="AB583" s="325"/>
      <c r="AC583" s="325"/>
      <c r="AD583" s="325"/>
      <c r="AE583" s="325"/>
      <c r="AF583" s="325"/>
      <c r="AG583" s="325"/>
      <c r="AH583" s="291"/>
    </row>
    <row r="584" spans="2:34" ht="39.75" customHeight="1">
      <c r="B584" s="99"/>
      <c r="C584" s="395"/>
      <c r="D584" s="401"/>
      <c r="E584" s="356"/>
      <c r="F584" s="409"/>
      <c r="G584" s="327"/>
      <c r="H584" s="363"/>
      <c r="I584" s="362"/>
      <c r="J584" s="367"/>
      <c r="K584" s="266" t="s">
        <v>50</v>
      </c>
      <c r="L584" s="182" t="s">
        <v>769</v>
      </c>
      <c r="M584" s="327"/>
      <c r="N584" s="327"/>
      <c r="O584" s="340"/>
      <c r="P584" s="305"/>
      <c r="Q584" s="61"/>
      <c r="R584" s="61"/>
      <c r="S584" s="61"/>
      <c r="T584" s="290"/>
      <c r="U584" s="325"/>
      <c r="V584" s="325"/>
      <c r="W584" s="325"/>
      <c r="X584" s="325"/>
      <c r="Y584" s="325"/>
      <c r="Z584" s="325"/>
      <c r="AA584" s="325"/>
      <c r="AB584" s="325"/>
      <c r="AC584" s="325"/>
      <c r="AD584" s="325"/>
      <c r="AE584" s="325"/>
      <c r="AF584" s="325"/>
      <c r="AG584" s="325"/>
      <c r="AH584" s="291"/>
    </row>
    <row r="585" spans="2:34" ht="39.75" customHeight="1">
      <c r="B585" s="99"/>
      <c r="C585" s="395"/>
      <c r="D585" s="401"/>
      <c r="E585" s="356"/>
      <c r="F585" s="409"/>
      <c r="G585" s="326">
        <v>70</v>
      </c>
      <c r="H585" s="361" t="s">
        <v>770</v>
      </c>
      <c r="I585" s="362"/>
      <c r="J585" s="366" t="s">
        <v>771</v>
      </c>
      <c r="K585" s="266" t="s">
        <v>41</v>
      </c>
      <c r="L585" s="182" t="s">
        <v>772</v>
      </c>
      <c r="M585" s="337" t="s">
        <v>129</v>
      </c>
      <c r="N585" s="338">
        <v>80</v>
      </c>
      <c r="O585" s="339"/>
      <c r="P585" s="305"/>
      <c r="Q585" s="61"/>
      <c r="R585" s="61"/>
      <c r="S585" s="61"/>
      <c r="T585" s="290"/>
      <c r="U585" s="324"/>
      <c r="V585" s="324"/>
      <c r="W585" s="324"/>
      <c r="X585" s="324"/>
      <c r="Y585" s="324">
        <f>IF($N$585="","",$N$585)</f>
        <v>80</v>
      </c>
      <c r="Z585" s="324"/>
      <c r="AA585" s="324">
        <f>IF($N$585="","",$N$585)</f>
        <v>80</v>
      </c>
      <c r="AB585" s="324"/>
      <c r="AC585" s="324"/>
      <c r="AD585" s="324"/>
      <c r="AE585" s="324">
        <f>IF($N$585="","",$N$585)</f>
        <v>80</v>
      </c>
      <c r="AF585" s="324"/>
      <c r="AG585" s="324"/>
      <c r="AH585" s="291"/>
    </row>
    <row r="586" spans="2:34" ht="39.75" customHeight="1">
      <c r="B586" s="99"/>
      <c r="C586" s="395"/>
      <c r="D586" s="401"/>
      <c r="E586" s="356"/>
      <c r="F586" s="409"/>
      <c r="G586" s="327"/>
      <c r="H586" s="363"/>
      <c r="I586" s="362"/>
      <c r="J586" s="367"/>
      <c r="K586" s="266" t="s">
        <v>44</v>
      </c>
      <c r="L586" s="182" t="s">
        <v>773</v>
      </c>
      <c r="M586" s="327"/>
      <c r="N586" s="327"/>
      <c r="O586" s="340"/>
      <c r="P586" s="305"/>
      <c r="Q586" s="61"/>
      <c r="R586" s="61"/>
      <c r="S586" s="61"/>
      <c r="T586" s="290"/>
      <c r="U586" s="325"/>
      <c r="V586" s="325"/>
      <c r="W586" s="325"/>
      <c r="X586" s="325"/>
      <c r="Y586" s="325"/>
      <c r="Z586" s="325"/>
      <c r="AA586" s="325"/>
      <c r="AB586" s="325"/>
      <c r="AC586" s="325"/>
      <c r="AD586" s="325"/>
      <c r="AE586" s="325"/>
      <c r="AF586" s="325"/>
      <c r="AG586" s="325"/>
      <c r="AH586" s="291"/>
    </row>
    <row r="587" spans="2:34" ht="39.75" customHeight="1">
      <c r="B587" s="99"/>
      <c r="C587" s="395"/>
      <c r="D587" s="401"/>
      <c r="E587" s="356"/>
      <c r="F587" s="409"/>
      <c r="G587" s="327"/>
      <c r="H587" s="363"/>
      <c r="I587" s="362"/>
      <c r="J587" s="367"/>
      <c r="K587" s="266" t="s">
        <v>46</v>
      </c>
      <c r="L587" s="182" t="s">
        <v>774</v>
      </c>
      <c r="M587" s="327"/>
      <c r="N587" s="327"/>
      <c r="O587" s="340"/>
      <c r="P587" s="305"/>
      <c r="Q587" s="61"/>
      <c r="R587" s="61"/>
      <c r="S587" s="61"/>
      <c r="T587" s="290"/>
      <c r="U587" s="325"/>
      <c r="V587" s="325"/>
      <c r="W587" s="325"/>
      <c r="X587" s="325"/>
      <c r="Y587" s="325"/>
      <c r="Z587" s="325"/>
      <c r="AA587" s="325"/>
      <c r="AB587" s="325"/>
      <c r="AC587" s="325"/>
      <c r="AD587" s="325"/>
      <c r="AE587" s="325"/>
      <c r="AF587" s="325"/>
      <c r="AG587" s="325"/>
      <c r="AH587" s="291"/>
    </row>
    <row r="588" spans="2:34" ht="39.75" customHeight="1">
      <c r="B588" s="99"/>
      <c r="C588" s="395"/>
      <c r="D588" s="401"/>
      <c r="E588" s="356"/>
      <c r="F588" s="409"/>
      <c r="G588" s="327"/>
      <c r="H588" s="363"/>
      <c r="I588" s="362"/>
      <c r="J588" s="367"/>
      <c r="K588" s="266" t="s">
        <v>48</v>
      </c>
      <c r="L588" s="182" t="s">
        <v>775</v>
      </c>
      <c r="M588" s="327"/>
      <c r="N588" s="327"/>
      <c r="O588" s="340"/>
      <c r="P588" s="305"/>
      <c r="Q588" s="61"/>
      <c r="R588" s="61"/>
      <c r="S588" s="61"/>
      <c r="T588" s="290"/>
      <c r="U588" s="325"/>
      <c r="V588" s="325"/>
      <c r="W588" s="325"/>
      <c r="X588" s="325"/>
      <c r="Y588" s="325"/>
      <c r="Z588" s="325"/>
      <c r="AA588" s="325"/>
      <c r="AB588" s="325"/>
      <c r="AC588" s="325"/>
      <c r="AD588" s="325"/>
      <c r="AE588" s="325"/>
      <c r="AF588" s="325"/>
      <c r="AG588" s="325"/>
      <c r="AH588" s="291"/>
    </row>
    <row r="589" spans="2:34" ht="39.75" customHeight="1">
      <c r="B589" s="99"/>
      <c r="C589" s="395"/>
      <c r="D589" s="401"/>
      <c r="E589" s="356"/>
      <c r="F589" s="409"/>
      <c r="G589" s="327"/>
      <c r="H589" s="363"/>
      <c r="I589" s="362"/>
      <c r="J589" s="367"/>
      <c r="K589" s="266" t="s">
        <v>50</v>
      </c>
      <c r="L589" s="182" t="s">
        <v>776</v>
      </c>
      <c r="M589" s="327"/>
      <c r="N589" s="327"/>
      <c r="O589" s="340"/>
      <c r="P589" s="305"/>
      <c r="Q589" s="61"/>
      <c r="R589" s="61"/>
      <c r="S589" s="61"/>
      <c r="T589" s="290"/>
      <c r="U589" s="325"/>
      <c r="V589" s="325"/>
      <c r="W589" s="325"/>
      <c r="X589" s="325"/>
      <c r="Y589" s="325"/>
      <c r="Z589" s="325"/>
      <c r="AA589" s="325"/>
      <c r="AB589" s="325"/>
      <c r="AC589" s="325"/>
      <c r="AD589" s="325"/>
      <c r="AE589" s="325"/>
      <c r="AF589" s="325"/>
      <c r="AG589" s="325"/>
      <c r="AH589" s="291"/>
    </row>
    <row r="590" spans="2:34" ht="39.75" customHeight="1">
      <c r="B590" s="99"/>
      <c r="C590" s="395"/>
      <c r="D590" s="401"/>
      <c r="E590" s="356"/>
      <c r="F590" s="409"/>
      <c r="G590" s="326">
        <v>71</v>
      </c>
      <c r="H590" s="361" t="s">
        <v>777</v>
      </c>
      <c r="I590" s="362"/>
      <c r="J590" s="366" t="s">
        <v>778</v>
      </c>
      <c r="K590" s="266" t="s">
        <v>41</v>
      </c>
      <c r="L590" s="182" t="s">
        <v>779</v>
      </c>
      <c r="M590" s="337" t="s">
        <v>129</v>
      </c>
      <c r="N590" s="338">
        <v>60</v>
      </c>
      <c r="O590" s="339"/>
      <c r="P590" s="305"/>
      <c r="Q590" s="61"/>
      <c r="R590" s="61"/>
      <c r="S590" s="61"/>
      <c r="T590" s="290"/>
      <c r="U590" s="324"/>
      <c r="V590" s="324"/>
      <c r="W590" s="324"/>
      <c r="X590" s="324"/>
      <c r="Y590" s="324">
        <f>IF($N$590="","",$N$590)</f>
        <v>60</v>
      </c>
      <c r="Z590" s="324">
        <f>IF($N$590="","",$N$590)</f>
        <v>60</v>
      </c>
      <c r="AA590" s="324"/>
      <c r="AB590" s="324"/>
      <c r="AC590" s="324"/>
      <c r="AD590" s="324"/>
      <c r="AE590" s="324"/>
      <c r="AF590" s="324"/>
      <c r="AG590" s="324"/>
      <c r="AH590" s="291"/>
    </row>
    <row r="591" spans="2:34" ht="39.75" customHeight="1">
      <c r="B591" s="99"/>
      <c r="C591" s="396"/>
      <c r="D591" s="402"/>
      <c r="E591" s="327"/>
      <c r="F591" s="359"/>
      <c r="G591" s="327"/>
      <c r="H591" s="363"/>
      <c r="I591" s="362"/>
      <c r="J591" s="367"/>
      <c r="K591" s="266" t="s">
        <v>44</v>
      </c>
      <c r="L591" s="182" t="s">
        <v>780</v>
      </c>
      <c r="M591" s="327"/>
      <c r="N591" s="327"/>
      <c r="O591" s="340"/>
      <c r="P591" s="305"/>
      <c r="Q591" s="61"/>
      <c r="R591" s="61"/>
      <c r="S591" s="61"/>
      <c r="T591" s="290"/>
      <c r="U591" s="325"/>
      <c r="V591" s="325"/>
      <c r="W591" s="325"/>
      <c r="X591" s="325"/>
      <c r="Y591" s="325"/>
      <c r="Z591" s="325"/>
      <c r="AA591" s="325"/>
      <c r="AB591" s="325"/>
      <c r="AC591" s="325"/>
      <c r="AD591" s="325"/>
      <c r="AE591" s="325"/>
      <c r="AF591" s="325"/>
      <c r="AG591" s="325"/>
      <c r="AH591" s="291"/>
    </row>
    <row r="592" spans="2:34" ht="39.75" customHeight="1">
      <c r="B592" s="99"/>
      <c r="C592" s="396"/>
      <c r="D592" s="402"/>
      <c r="E592" s="327"/>
      <c r="F592" s="359"/>
      <c r="G592" s="327"/>
      <c r="H592" s="363"/>
      <c r="I592" s="362"/>
      <c r="J592" s="367"/>
      <c r="K592" s="266" t="s">
        <v>46</v>
      </c>
      <c r="L592" s="182" t="s">
        <v>781</v>
      </c>
      <c r="M592" s="327"/>
      <c r="N592" s="327"/>
      <c r="O592" s="340"/>
      <c r="P592" s="305"/>
      <c r="Q592" s="61"/>
      <c r="R592" s="61"/>
      <c r="S592" s="61"/>
      <c r="T592" s="290"/>
      <c r="U592" s="325"/>
      <c r="V592" s="325"/>
      <c r="W592" s="325"/>
      <c r="X592" s="325"/>
      <c r="Y592" s="325"/>
      <c r="Z592" s="325"/>
      <c r="AA592" s="325"/>
      <c r="AB592" s="325"/>
      <c r="AC592" s="325"/>
      <c r="AD592" s="325"/>
      <c r="AE592" s="325"/>
      <c r="AF592" s="325"/>
      <c r="AG592" s="325"/>
      <c r="AH592" s="291"/>
    </row>
    <row r="593" spans="2:34" ht="39.75" customHeight="1">
      <c r="B593" s="99"/>
      <c r="C593" s="396"/>
      <c r="D593" s="402"/>
      <c r="E593" s="327"/>
      <c r="F593" s="359"/>
      <c r="G593" s="327"/>
      <c r="H593" s="363"/>
      <c r="I593" s="362"/>
      <c r="J593" s="367"/>
      <c r="K593" s="266" t="s">
        <v>48</v>
      </c>
      <c r="L593" s="182" t="s">
        <v>782</v>
      </c>
      <c r="M593" s="327"/>
      <c r="N593" s="327"/>
      <c r="O593" s="340"/>
      <c r="P593" s="305"/>
      <c r="Q593" s="61"/>
      <c r="R593" s="61"/>
      <c r="S593" s="61"/>
      <c r="T593" s="290"/>
      <c r="U593" s="325"/>
      <c r="V593" s="325"/>
      <c r="W593" s="325"/>
      <c r="X593" s="325"/>
      <c r="Y593" s="325"/>
      <c r="Z593" s="325"/>
      <c r="AA593" s="325"/>
      <c r="AB593" s="325"/>
      <c r="AC593" s="325"/>
      <c r="AD593" s="325"/>
      <c r="AE593" s="325"/>
      <c r="AF593" s="325"/>
      <c r="AG593" s="325"/>
      <c r="AH593" s="291"/>
    </row>
    <row r="594" spans="2:34" ht="39.75" customHeight="1">
      <c r="B594" s="99"/>
      <c r="C594" s="405"/>
      <c r="D594" s="406"/>
      <c r="E594" s="357"/>
      <c r="F594" s="360"/>
      <c r="G594" s="357"/>
      <c r="H594" s="364"/>
      <c r="I594" s="365"/>
      <c r="J594" s="368"/>
      <c r="K594" s="304" t="s">
        <v>50</v>
      </c>
      <c r="L594" s="179" t="s">
        <v>783</v>
      </c>
      <c r="M594" s="357"/>
      <c r="N594" s="357"/>
      <c r="O594" s="369"/>
      <c r="P594" s="305"/>
      <c r="Q594" s="61"/>
      <c r="R594" s="61"/>
      <c r="S594" s="61"/>
      <c r="T594" s="290"/>
      <c r="U594" s="325"/>
      <c r="V594" s="325"/>
      <c r="W594" s="325"/>
      <c r="X594" s="325"/>
      <c r="Y594" s="325"/>
      <c r="Z594" s="325"/>
      <c r="AA594" s="325"/>
      <c r="AB594" s="325"/>
      <c r="AC594" s="325"/>
      <c r="AD594" s="325"/>
      <c r="AE594" s="325"/>
      <c r="AF594" s="325"/>
      <c r="AG594" s="325"/>
      <c r="AH594" s="291"/>
    </row>
    <row r="595" spans="2:34" ht="39.75" customHeight="1">
      <c r="B595" s="99"/>
      <c r="C595" s="394" t="s">
        <v>784</v>
      </c>
      <c r="D595" s="399">
        <f>IF(SUM(N595:N624)=0,"",AVERAGE(N595:N624))</f>
        <v>76.833333333333329</v>
      </c>
      <c r="E595" s="407" t="s">
        <v>66</v>
      </c>
      <c r="F595" s="408">
        <f>IF(SUM(N595:N599)=0,"",AVERAGE(N595:N599))</f>
        <v>81</v>
      </c>
      <c r="G595" s="410">
        <v>72</v>
      </c>
      <c r="H595" s="386" t="s">
        <v>785</v>
      </c>
      <c r="I595" s="387"/>
      <c r="J595" s="411" t="s">
        <v>786</v>
      </c>
      <c r="K595" s="298" t="s">
        <v>41</v>
      </c>
      <c r="L595" s="183" t="s">
        <v>787</v>
      </c>
      <c r="M595" s="388" t="s">
        <v>129</v>
      </c>
      <c r="N595" s="370">
        <v>81</v>
      </c>
      <c r="O595" s="389"/>
      <c r="P595" s="270"/>
      <c r="Q595" s="61"/>
      <c r="R595" s="61"/>
      <c r="S595" s="61"/>
      <c r="T595" s="290"/>
      <c r="U595" s="324"/>
      <c r="V595" s="324"/>
      <c r="W595" s="324"/>
      <c r="X595" s="324"/>
      <c r="Y595" s="324"/>
      <c r="Z595" s="324"/>
      <c r="AA595" s="324"/>
      <c r="AB595" s="324"/>
      <c r="AC595" s="324"/>
      <c r="AD595" s="324"/>
      <c r="AE595" s="324"/>
      <c r="AF595" s="324"/>
      <c r="AG595" s="324">
        <f>IF($N$595="","",$N$595)</f>
        <v>81</v>
      </c>
      <c r="AH595" s="291"/>
    </row>
    <row r="596" spans="2:34" ht="39.75" customHeight="1">
      <c r="B596" s="99"/>
      <c r="C596" s="395"/>
      <c r="D596" s="400"/>
      <c r="E596" s="327"/>
      <c r="F596" s="359"/>
      <c r="G596" s="327"/>
      <c r="H596" s="363"/>
      <c r="I596" s="362"/>
      <c r="J596" s="367"/>
      <c r="K596" s="266" t="s">
        <v>44</v>
      </c>
      <c r="L596" s="182" t="s">
        <v>788</v>
      </c>
      <c r="M596" s="327"/>
      <c r="N596" s="327"/>
      <c r="O596" s="340"/>
      <c r="P596" s="270"/>
      <c r="Q596" s="61"/>
      <c r="R596" s="61"/>
      <c r="S596" s="61"/>
      <c r="T596" s="290"/>
      <c r="U596" s="325"/>
      <c r="V596" s="325"/>
      <c r="W596" s="325"/>
      <c r="X596" s="325"/>
      <c r="Y596" s="325"/>
      <c r="Z596" s="325"/>
      <c r="AA596" s="325"/>
      <c r="AB596" s="325"/>
      <c r="AC596" s="325"/>
      <c r="AD596" s="325"/>
      <c r="AE596" s="325"/>
      <c r="AF596" s="325"/>
      <c r="AG596" s="325"/>
      <c r="AH596" s="291"/>
    </row>
    <row r="597" spans="2:34" ht="39.75" customHeight="1">
      <c r="B597" s="99"/>
      <c r="C597" s="395"/>
      <c r="D597" s="400"/>
      <c r="E597" s="327"/>
      <c r="F597" s="359"/>
      <c r="G597" s="327"/>
      <c r="H597" s="363"/>
      <c r="I597" s="362"/>
      <c r="J597" s="367"/>
      <c r="K597" s="266" t="s">
        <v>46</v>
      </c>
      <c r="L597" s="182" t="s">
        <v>789</v>
      </c>
      <c r="M597" s="327"/>
      <c r="N597" s="327"/>
      <c r="O597" s="340"/>
      <c r="P597" s="270"/>
      <c r="Q597" s="61"/>
      <c r="R597" s="61"/>
      <c r="S597" s="61"/>
      <c r="T597" s="290"/>
      <c r="U597" s="325"/>
      <c r="V597" s="325"/>
      <c r="W597" s="325"/>
      <c r="X597" s="325"/>
      <c r="Y597" s="325"/>
      <c r="Z597" s="325"/>
      <c r="AA597" s="325"/>
      <c r="AB597" s="325"/>
      <c r="AC597" s="325"/>
      <c r="AD597" s="325"/>
      <c r="AE597" s="325"/>
      <c r="AF597" s="325"/>
      <c r="AG597" s="325"/>
      <c r="AH597" s="291"/>
    </row>
    <row r="598" spans="2:34" ht="39.75" customHeight="1">
      <c r="B598" s="99"/>
      <c r="C598" s="395"/>
      <c r="D598" s="400"/>
      <c r="E598" s="327"/>
      <c r="F598" s="359"/>
      <c r="G598" s="327"/>
      <c r="H598" s="363"/>
      <c r="I598" s="362"/>
      <c r="J598" s="367"/>
      <c r="K598" s="266" t="s">
        <v>48</v>
      </c>
      <c r="L598" s="182" t="s">
        <v>790</v>
      </c>
      <c r="M598" s="327"/>
      <c r="N598" s="327"/>
      <c r="O598" s="340"/>
      <c r="P598" s="270"/>
      <c r="Q598" s="61"/>
      <c r="R598" s="61"/>
      <c r="S598" s="61"/>
      <c r="T598" s="290"/>
      <c r="U598" s="325"/>
      <c r="V598" s="325"/>
      <c r="W598" s="325"/>
      <c r="X598" s="325"/>
      <c r="Y598" s="325"/>
      <c r="Z598" s="325"/>
      <c r="AA598" s="325"/>
      <c r="AB598" s="325"/>
      <c r="AC598" s="325"/>
      <c r="AD598" s="325"/>
      <c r="AE598" s="325"/>
      <c r="AF598" s="325"/>
      <c r="AG598" s="325"/>
      <c r="AH598" s="291"/>
    </row>
    <row r="599" spans="2:34" ht="39.75" customHeight="1">
      <c r="B599" s="99"/>
      <c r="C599" s="395"/>
      <c r="D599" s="400"/>
      <c r="E599" s="327"/>
      <c r="F599" s="359"/>
      <c r="G599" s="327"/>
      <c r="H599" s="363"/>
      <c r="I599" s="362"/>
      <c r="J599" s="367"/>
      <c r="K599" s="266" t="s">
        <v>50</v>
      </c>
      <c r="L599" s="182" t="s">
        <v>791</v>
      </c>
      <c r="M599" s="327"/>
      <c r="N599" s="327"/>
      <c r="O599" s="340"/>
      <c r="P599" s="270"/>
      <c r="Q599" s="61"/>
      <c r="R599" s="61"/>
      <c r="S599" s="61"/>
      <c r="T599" s="290"/>
      <c r="U599" s="325"/>
      <c r="V599" s="325"/>
      <c r="W599" s="325"/>
      <c r="X599" s="325"/>
      <c r="Y599" s="325"/>
      <c r="Z599" s="325"/>
      <c r="AA599" s="325"/>
      <c r="AB599" s="325"/>
      <c r="AC599" s="325"/>
      <c r="AD599" s="325"/>
      <c r="AE599" s="325"/>
      <c r="AF599" s="325"/>
      <c r="AG599" s="325"/>
      <c r="AH599" s="291"/>
    </row>
    <row r="600" spans="2:34" ht="39.75" customHeight="1">
      <c r="B600" s="99"/>
      <c r="C600" s="395"/>
      <c r="D600" s="401"/>
      <c r="E600" s="356" t="s">
        <v>590</v>
      </c>
      <c r="F600" s="358">
        <f>IF(SUM(N600:N609)=0,"",AVERAGE(N600:N609))</f>
        <v>80</v>
      </c>
      <c r="G600" s="326">
        <v>73</v>
      </c>
      <c r="H600" s="361" t="s">
        <v>792</v>
      </c>
      <c r="I600" s="362"/>
      <c r="J600" s="366" t="s">
        <v>793</v>
      </c>
      <c r="K600" s="266" t="s">
        <v>41</v>
      </c>
      <c r="L600" s="182" t="s">
        <v>794</v>
      </c>
      <c r="M600" s="337" t="s">
        <v>129</v>
      </c>
      <c r="N600" s="338">
        <v>80</v>
      </c>
      <c r="O600" s="339"/>
      <c r="P600" s="270"/>
      <c r="Q600" s="61"/>
      <c r="R600" s="61"/>
      <c r="S600" s="61"/>
      <c r="T600" s="290"/>
      <c r="U600" s="324"/>
      <c r="V600" s="324"/>
      <c r="W600" s="324"/>
      <c r="X600" s="324"/>
      <c r="Y600" s="324"/>
      <c r="Z600" s="324">
        <f>IF($N$600="","",$N$600)</f>
        <v>80</v>
      </c>
      <c r="AA600" s="324"/>
      <c r="AB600" s="324"/>
      <c r="AC600" s="324"/>
      <c r="AD600" s="324"/>
      <c r="AE600" s="324">
        <f>IF($N$600="","",$N$600)</f>
        <v>80</v>
      </c>
      <c r="AF600" s="324"/>
      <c r="AG600" s="324"/>
      <c r="AH600" s="291"/>
    </row>
    <row r="601" spans="2:34" ht="39.75" customHeight="1">
      <c r="B601" s="99"/>
      <c r="C601" s="395"/>
      <c r="D601" s="401"/>
      <c r="E601" s="356"/>
      <c r="F601" s="358"/>
      <c r="G601" s="327"/>
      <c r="H601" s="363"/>
      <c r="I601" s="362"/>
      <c r="J601" s="367"/>
      <c r="K601" s="266" t="s">
        <v>44</v>
      </c>
      <c r="L601" s="182" t="s">
        <v>795</v>
      </c>
      <c r="M601" s="327"/>
      <c r="N601" s="327"/>
      <c r="O601" s="340"/>
      <c r="P601" s="270"/>
      <c r="Q601" s="61"/>
      <c r="R601" s="61"/>
      <c r="S601" s="61"/>
      <c r="T601" s="290"/>
      <c r="U601" s="325"/>
      <c r="V601" s="325"/>
      <c r="W601" s="325"/>
      <c r="X601" s="325"/>
      <c r="Y601" s="325"/>
      <c r="Z601" s="325"/>
      <c r="AA601" s="325"/>
      <c r="AB601" s="325"/>
      <c r="AC601" s="325"/>
      <c r="AD601" s="325"/>
      <c r="AE601" s="325"/>
      <c r="AF601" s="325"/>
      <c r="AG601" s="325"/>
      <c r="AH601" s="291"/>
    </row>
    <row r="602" spans="2:34" ht="39.75" customHeight="1">
      <c r="B602" s="99"/>
      <c r="C602" s="395"/>
      <c r="D602" s="401"/>
      <c r="E602" s="356"/>
      <c r="F602" s="358"/>
      <c r="G602" s="327"/>
      <c r="H602" s="363"/>
      <c r="I602" s="362"/>
      <c r="J602" s="367"/>
      <c r="K602" s="266" t="s">
        <v>46</v>
      </c>
      <c r="L602" s="182" t="s">
        <v>796</v>
      </c>
      <c r="M602" s="327"/>
      <c r="N602" s="327"/>
      <c r="O602" s="340"/>
      <c r="P602" s="270"/>
      <c r="Q602" s="61"/>
      <c r="R602" s="61"/>
      <c r="S602" s="61"/>
      <c r="T602" s="290"/>
      <c r="U602" s="325"/>
      <c r="V602" s="325"/>
      <c r="W602" s="325"/>
      <c r="X602" s="325"/>
      <c r="Y602" s="325"/>
      <c r="Z602" s="325"/>
      <c r="AA602" s="325"/>
      <c r="AB602" s="325"/>
      <c r="AC602" s="325"/>
      <c r="AD602" s="325"/>
      <c r="AE602" s="325"/>
      <c r="AF602" s="325"/>
      <c r="AG602" s="325"/>
      <c r="AH602" s="291"/>
    </row>
    <row r="603" spans="2:34" ht="39.75" customHeight="1">
      <c r="B603" s="99"/>
      <c r="C603" s="395"/>
      <c r="D603" s="401"/>
      <c r="E603" s="356"/>
      <c r="F603" s="358"/>
      <c r="G603" s="327"/>
      <c r="H603" s="363"/>
      <c r="I603" s="362"/>
      <c r="J603" s="367"/>
      <c r="K603" s="266" t="s">
        <v>48</v>
      </c>
      <c r="L603" s="182" t="s">
        <v>797</v>
      </c>
      <c r="M603" s="327"/>
      <c r="N603" s="327"/>
      <c r="O603" s="340"/>
      <c r="P603" s="270"/>
      <c r="Q603" s="61"/>
      <c r="R603" s="61"/>
      <c r="S603" s="61"/>
      <c r="T603" s="290"/>
      <c r="U603" s="325"/>
      <c r="V603" s="325"/>
      <c r="W603" s="325"/>
      <c r="X603" s="325"/>
      <c r="Y603" s="325"/>
      <c r="Z603" s="325"/>
      <c r="AA603" s="325"/>
      <c r="AB603" s="325"/>
      <c r="AC603" s="325"/>
      <c r="AD603" s="325"/>
      <c r="AE603" s="325"/>
      <c r="AF603" s="325"/>
      <c r="AG603" s="325"/>
      <c r="AH603" s="291"/>
    </row>
    <row r="604" spans="2:34" ht="39.75" customHeight="1">
      <c r="B604" s="99"/>
      <c r="C604" s="395"/>
      <c r="D604" s="401"/>
      <c r="E604" s="356"/>
      <c r="F604" s="358"/>
      <c r="G604" s="327"/>
      <c r="H604" s="363"/>
      <c r="I604" s="362"/>
      <c r="J604" s="367"/>
      <c r="K604" s="266" t="s">
        <v>50</v>
      </c>
      <c r="L604" s="182" t="s">
        <v>798</v>
      </c>
      <c r="M604" s="327"/>
      <c r="N604" s="327"/>
      <c r="O604" s="340"/>
      <c r="P604" s="270"/>
      <c r="Q604" s="61"/>
      <c r="R604" s="61"/>
      <c r="S604" s="61"/>
      <c r="T604" s="290"/>
      <c r="U604" s="325"/>
      <c r="V604" s="325"/>
      <c r="W604" s="325"/>
      <c r="X604" s="325"/>
      <c r="Y604" s="325"/>
      <c r="Z604" s="325"/>
      <c r="AA604" s="325"/>
      <c r="AB604" s="325"/>
      <c r="AC604" s="325"/>
      <c r="AD604" s="325"/>
      <c r="AE604" s="325"/>
      <c r="AF604" s="325"/>
      <c r="AG604" s="325"/>
      <c r="AH604" s="291"/>
    </row>
    <row r="605" spans="2:34" ht="39.75" customHeight="1">
      <c r="B605" s="99"/>
      <c r="C605" s="395"/>
      <c r="D605" s="401"/>
      <c r="E605" s="356"/>
      <c r="F605" s="409"/>
      <c r="G605" s="326">
        <v>74</v>
      </c>
      <c r="H605" s="361" t="s">
        <v>799</v>
      </c>
      <c r="I605" s="362"/>
      <c r="J605" s="366" t="s">
        <v>800</v>
      </c>
      <c r="K605" s="266" t="s">
        <v>41</v>
      </c>
      <c r="L605" s="182" t="s">
        <v>801</v>
      </c>
      <c r="M605" s="337" t="s">
        <v>129</v>
      </c>
      <c r="N605" s="338">
        <v>80</v>
      </c>
      <c r="O605" s="339"/>
      <c r="P605" s="270"/>
      <c r="Q605" s="61"/>
      <c r="R605" s="61"/>
      <c r="S605" s="61"/>
      <c r="T605" s="290"/>
      <c r="U605" s="324"/>
      <c r="V605" s="324"/>
      <c r="W605" s="324"/>
      <c r="X605" s="324">
        <f>IF($N$605="","",$N$605)</f>
        <v>80</v>
      </c>
      <c r="Y605" s="324"/>
      <c r="Z605" s="324"/>
      <c r="AA605" s="324">
        <f>IF($N$605="","",$N$605)</f>
        <v>80</v>
      </c>
      <c r="AB605" s="324"/>
      <c r="AC605" s="324"/>
      <c r="AD605" s="324"/>
      <c r="AE605" s="324"/>
      <c r="AF605" s="324"/>
      <c r="AG605" s="324"/>
      <c r="AH605" s="291"/>
    </row>
    <row r="606" spans="2:34" ht="39.75" customHeight="1">
      <c r="B606" s="99"/>
      <c r="C606" s="396"/>
      <c r="D606" s="402"/>
      <c r="E606" s="327"/>
      <c r="F606" s="359"/>
      <c r="G606" s="327"/>
      <c r="H606" s="363"/>
      <c r="I606" s="362"/>
      <c r="J606" s="367"/>
      <c r="K606" s="266" t="s">
        <v>44</v>
      </c>
      <c r="L606" s="182" t="s">
        <v>802</v>
      </c>
      <c r="M606" s="327"/>
      <c r="N606" s="327"/>
      <c r="O606" s="340"/>
      <c r="P606" s="270"/>
      <c r="Q606" s="61"/>
      <c r="R606" s="61"/>
      <c r="S606" s="61"/>
      <c r="T606" s="290"/>
      <c r="U606" s="325"/>
      <c r="V606" s="325"/>
      <c r="W606" s="325"/>
      <c r="X606" s="325"/>
      <c r="Y606" s="325"/>
      <c r="Z606" s="325"/>
      <c r="AA606" s="325"/>
      <c r="AB606" s="325"/>
      <c r="AC606" s="325"/>
      <c r="AD606" s="325"/>
      <c r="AE606" s="325"/>
      <c r="AF606" s="325"/>
      <c r="AG606" s="325"/>
      <c r="AH606" s="291"/>
    </row>
    <row r="607" spans="2:34" ht="39.75" customHeight="1">
      <c r="B607" s="99"/>
      <c r="C607" s="396"/>
      <c r="D607" s="402"/>
      <c r="E607" s="327"/>
      <c r="F607" s="359"/>
      <c r="G607" s="327"/>
      <c r="H607" s="363"/>
      <c r="I607" s="362"/>
      <c r="J607" s="367"/>
      <c r="K607" s="266" t="s">
        <v>46</v>
      </c>
      <c r="L607" s="182" t="s">
        <v>803</v>
      </c>
      <c r="M607" s="327"/>
      <c r="N607" s="327"/>
      <c r="O607" s="340"/>
      <c r="P607" s="270"/>
      <c r="Q607" s="61"/>
      <c r="R607" s="61"/>
      <c r="S607" s="61"/>
      <c r="T607" s="290"/>
      <c r="U607" s="325"/>
      <c r="V607" s="325"/>
      <c r="W607" s="325"/>
      <c r="X607" s="325"/>
      <c r="Y607" s="325"/>
      <c r="Z607" s="325"/>
      <c r="AA607" s="325"/>
      <c r="AB607" s="325"/>
      <c r="AC607" s="325"/>
      <c r="AD607" s="325"/>
      <c r="AE607" s="325"/>
      <c r="AF607" s="325"/>
      <c r="AG607" s="325"/>
      <c r="AH607" s="291"/>
    </row>
    <row r="608" spans="2:34" ht="39.75" customHeight="1">
      <c r="B608" s="99"/>
      <c r="C608" s="396"/>
      <c r="D608" s="402"/>
      <c r="E608" s="327"/>
      <c r="F608" s="359"/>
      <c r="G608" s="327"/>
      <c r="H608" s="363"/>
      <c r="I608" s="362"/>
      <c r="J608" s="367"/>
      <c r="K608" s="266" t="s">
        <v>48</v>
      </c>
      <c r="L608" s="182" t="s">
        <v>804</v>
      </c>
      <c r="M608" s="327"/>
      <c r="N608" s="327"/>
      <c r="O608" s="340"/>
      <c r="P608" s="270"/>
      <c r="Q608" s="61"/>
      <c r="R608" s="61"/>
      <c r="S608" s="61"/>
      <c r="T608" s="290"/>
      <c r="U608" s="325"/>
      <c r="V608" s="325"/>
      <c r="W608" s="325"/>
      <c r="X608" s="325"/>
      <c r="Y608" s="325"/>
      <c r="Z608" s="325"/>
      <c r="AA608" s="325"/>
      <c r="AB608" s="325"/>
      <c r="AC608" s="325"/>
      <c r="AD608" s="325"/>
      <c r="AE608" s="325"/>
      <c r="AF608" s="325"/>
      <c r="AG608" s="325"/>
      <c r="AH608" s="291"/>
    </row>
    <row r="609" spans="2:34" ht="39.75" customHeight="1">
      <c r="B609" s="99"/>
      <c r="C609" s="396"/>
      <c r="D609" s="402"/>
      <c r="E609" s="327"/>
      <c r="F609" s="359"/>
      <c r="G609" s="327"/>
      <c r="H609" s="363"/>
      <c r="I609" s="362"/>
      <c r="J609" s="367"/>
      <c r="K609" s="266" t="s">
        <v>50</v>
      </c>
      <c r="L609" s="182" t="s">
        <v>805</v>
      </c>
      <c r="M609" s="327"/>
      <c r="N609" s="327"/>
      <c r="O609" s="340"/>
      <c r="P609" s="270"/>
      <c r="Q609" s="61"/>
      <c r="R609" s="61"/>
      <c r="S609" s="61"/>
      <c r="T609" s="290"/>
      <c r="U609" s="325"/>
      <c r="V609" s="325"/>
      <c r="W609" s="325"/>
      <c r="X609" s="325"/>
      <c r="Y609" s="325"/>
      <c r="Z609" s="325"/>
      <c r="AA609" s="325"/>
      <c r="AB609" s="325"/>
      <c r="AC609" s="325"/>
      <c r="AD609" s="325"/>
      <c r="AE609" s="325"/>
      <c r="AF609" s="325"/>
      <c r="AG609" s="325"/>
      <c r="AH609" s="291"/>
    </row>
    <row r="610" spans="2:34" ht="39.75" customHeight="1">
      <c r="B610" s="99"/>
      <c r="C610" s="397"/>
      <c r="D610" s="403"/>
      <c r="E610" s="356" t="s">
        <v>806</v>
      </c>
      <c r="F610" s="359">
        <f>IF(SUM(N610:N619)=0,"",AVERAGE(N610:N619))</f>
        <v>80</v>
      </c>
      <c r="G610" s="326">
        <v>75</v>
      </c>
      <c r="H610" s="361" t="s">
        <v>807</v>
      </c>
      <c r="I610" s="362"/>
      <c r="J610" s="366" t="s">
        <v>808</v>
      </c>
      <c r="K610" s="266" t="s">
        <v>41</v>
      </c>
      <c r="L610" s="182" t="s">
        <v>809</v>
      </c>
      <c r="M610" s="337" t="s">
        <v>129</v>
      </c>
      <c r="N610" s="338">
        <v>80</v>
      </c>
      <c r="O610" s="339"/>
      <c r="P610" s="270"/>
      <c r="Q610" s="61"/>
      <c r="R610" s="61"/>
      <c r="S610" s="61"/>
      <c r="T610" s="290"/>
      <c r="U610" s="324"/>
      <c r="V610" s="324"/>
      <c r="W610" s="324">
        <f>IF($N$610="","",$N$610)</f>
        <v>80</v>
      </c>
      <c r="X610" s="324"/>
      <c r="Y610" s="324">
        <f>IF($N$610="","",$N$610)</f>
        <v>80</v>
      </c>
      <c r="Z610" s="324">
        <f>IF($N$610="","",$N$610)</f>
        <v>80</v>
      </c>
      <c r="AA610" s="324"/>
      <c r="AB610" s="324"/>
      <c r="AC610" s="324"/>
      <c r="AD610" s="324"/>
      <c r="AE610" s="324"/>
      <c r="AF610" s="324"/>
      <c r="AG610" s="324"/>
      <c r="AH610" s="291"/>
    </row>
    <row r="611" spans="2:34" ht="39.75" customHeight="1">
      <c r="B611" s="99"/>
      <c r="C611" s="397"/>
      <c r="D611" s="403"/>
      <c r="E611" s="356"/>
      <c r="F611" s="359"/>
      <c r="G611" s="327"/>
      <c r="H611" s="363"/>
      <c r="I611" s="362"/>
      <c r="J611" s="367"/>
      <c r="K611" s="266" t="s">
        <v>44</v>
      </c>
      <c r="L611" s="182" t="s">
        <v>810</v>
      </c>
      <c r="M611" s="327"/>
      <c r="N611" s="327"/>
      <c r="O611" s="340"/>
      <c r="P611" s="270"/>
      <c r="Q611" s="61"/>
      <c r="R611" s="61"/>
      <c r="S611" s="61"/>
      <c r="T611" s="290"/>
      <c r="U611" s="325"/>
      <c r="V611" s="325"/>
      <c r="W611" s="325"/>
      <c r="X611" s="325"/>
      <c r="Y611" s="325"/>
      <c r="Z611" s="325"/>
      <c r="AA611" s="325"/>
      <c r="AB611" s="325"/>
      <c r="AC611" s="325"/>
      <c r="AD611" s="325"/>
      <c r="AE611" s="325"/>
      <c r="AF611" s="325"/>
      <c r="AG611" s="325"/>
      <c r="AH611" s="291"/>
    </row>
    <row r="612" spans="2:34" ht="39.75" customHeight="1">
      <c r="B612" s="99"/>
      <c r="C612" s="397"/>
      <c r="D612" s="403"/>
      <c r="E612" s="356"/>
      <c r="F612" s="359"/>
      <c r="G612" s="327"/>
      <c r="H612" s="363"/>
      <c r="I612" s="362"/>
      <c r="J612" s="367"/>
      <c r="K612" s="266" t="s">
        <v>46</v>
      </c>
      <c r="L612" s="182" t="s">
        <v>811</v>
      </c>
      <c r="M612" s="327"/>
      <c r="N612" s="327"/>
      <c r="O612" s="340"/>
      <c r="P612" s="270"/>
      <c r="Q612" s="61"/>
      <c r="R612" s="61"/>
      <c r="S612" s="61"/>
      <c r="T612" s="290"/>
      <c r="U612" s="325"/>
      <c r="V612" s="325"/>
      <c r="W612" s="325"/>
      <c r="X612" s="325"/>
      <c r="Y612" s="325"/>
      <c r="Z612" s="325"/>
      <c r="AA612" s="325"/>
      <c r="AB612" s="325"/>
      <c r="AC612" s="325"/>
      <c r="AD612" s="325"/>
      <c r="AE612" s="325"/>
      <c r="AF612" s="325"/>
      <c r="AG612" s="325"/>
      <c r="AH612" s="291"/>
    </row>
    <row r="613" spans="2:34" ht="39.75" customHeight="1">
      <c r="B613" s="99"/>
      <c r="C613" s="397"/>
      <c r="D613" s="403"/>
      <c r="E613" s="356"/>
      <c r="F613" s="359"/>
      <c r="G613" s="327"/>
      <c r="H613" s="363"/>
      <c r="I613" s="362"/>
      <c r="J613" s="367"/>
      <c r="K613" s="266" t="s">
        <v>48</v>
      </c>
      <c r="L613" s="182" t="s">
        <v>812</v>
      </c>
      <c r="M613" s="327"/>
      <c r="N613" s="327"/>
      <c r="O613" s="340"/>
      <c r="P613" s="270"/>
      <c r="Q613" s="61"/>
      <c r="R613" s="61"/>
      <c r="S613" s="61"/>
      <c r="T613" s="290"/>
      <c r="U613" s="325"/>
      <c r="V613" s="325"/>
      <c r="W613" s="325"/>
      <c r="X613" s="325"/>
      <c r="Y613" s="325"/>
      <c r="Z613" s="325"/>
      <c r="AA613" s="325"/>
      <c r="AB613" s="325"/>
      <c r="AC613" s="325"/>
      <c r="AD613" s="325"/>
      <c r="AE613" s="325"/>
      <c r="AF613" s="325"/>
      <c r="AG613" s="325"/>
      <c r="AH613" s="291"/>
    </row>
    <row r="614" spans="2:34" ht="39.75" customHeight="1">
      <c r="B614" s="99"/>
      <c r="C614" s="397"/>
      <c r="D614" s="403"/>
      <c r="E614" s="356"/>
      <c r="F614" s="359"/>
      <c r="G614" s="327"/>
      <c r="H614" s="363"/>
      <c r="I614" s="362"/>
      <c r="J614" s="367"/>
      <c r="K614" s="266" t="s">
        <v>50</v>
      </c>
      <c r="L614" s="182" t="s">
        <v>813</v>
      </c>
      <c r="M614" s="327"/>
      <c r="N614" s="327"/>
      <c r="O614" s="340"/>
      <c r="P614" s="270"/>
      <c r="Q614" s="61"/>
      <c r="R614" s="61"/>
      <c r="S614" s="61"/>
      <c r="T614" s="290"/>
      <c r="U614" s="325"/>
      <c r="V614" s="325"/>
      <c r="W614" s="325"/>
      <c r="X614" s="325"/>
      <c r="Y614" s="325"/>
      <c r="Z614" s="325"/>
      <c r="AA614" s="325"/>
      <c r="AB614" s="325"/>
      <c r="AC614" s="325"/>
      <c r="AD614" s="325"/>
      <c r="AE614" s="325"/>
      <c r="AF614" s="325"/>
      <c r="AG614" s="325"/>
      <c r="AH614" s="291"/>
    </row>
    <row r="615" spans="2:34" ht="39.75" customHeight="1">
      <c r="B615" s="99"/>
      <c r="C615" s="397"/>
      <c r="D615" s="403"/>
      <c r="E615" s="356"/>
      <c r="F615" s="359"/>
      <c r="G615" s="326">
        <v>76</v>
      </c>
      <c r="H615" s="361" t="s">
        <v>814</v>
      </c>
      <c r="I615" s="362"/>
      <c r="J615" s="366" t="s">
        <v>815</v>
      </c>
      <c r="K615" s="266" t="s">
        <v>41</v>
      </c>
      <c r="L615" s="182" t="s">
        <v>816</v>
      </c>
      <c r="M615" s="337" t="s">
        <v>129</v>
      </c>
      <c r="N615" s="338">
        <v>80</v>
      </c>
      <c r="O615" s="339"/>
      <c r="P615" s="270"/>
      <c r="Q615" s="61"/>
      <c r="R615" s="61"/>
      <c r="S615" s="61"/>
      <c r="T615" s="290"/>
      <c r="U615" s="324"/>
      <c r="V615" s="324"/>
      <c r="W615" s="324">
        <f>IF($N$615="","",$N$615)</f>
        <v>80</v>
      </c>
      <c r="X615" s="324"/>
      <c r="Y615" s="324"/>
      <c r="Z615" s="324">
        <f>IF($N$615="","",$N$615)</f>
        <v>80</v>
      </c>
      <c r="AA615" s="324"/>
      <c r="AB615" s="324"/>
      <c r="AC615" s="324"/>
      <c r="AD615" s="324"/>
      <c r="AE615" s="324"/>
      <c r="AF615" s="324"/>
      <c r="AG615" s="324"/>
      <c r="AH615" s="291"/>
    </row>
    <row r="616" spans="2:34" ht="39.75" customHeight="1">
      <c r="B616" s="99"/>
      <c r="C616" s="397"/>
      <c r="D616" s="403"/>
      <c r="E616" s="327"/>
      <c r="F616" s="359"/>
      <c r="G616" s="327"/>
      <c r="H616" s="363"/>
      <c r="I616" s="362"/>
      <c r="J616" s="367"/>
      <c r="K616" s="266" t="s">
        <v>44</v>
      </c>
      <c r="L616" s="182" t="s">
        <v>817</v>
      </c>
      <c r="M616" s="327"/>
      <c r="N616" s="327"/>
      <c r="O616" s="340"/>
      <c r="P616" s="270"/>
      <c r="Q616" s="61"/>
      <c r="R616" s="61"/>
      <c r="S616" s="61"/>
      <c r="T616" s="290"/>
      <c r="U616" s="325"/>
      <c r="V616" s="325"/>
      <c r="W616" s="325"/>
      <c r="X616" s="325"/>
      <c r="Y616" s="325"/>
      <c r="Z616" s="325"/>
      <c r="AA616" s="325"/>
      <c r="AB616" s="325"/>
      <c r="AC616" s="325"/>
      <c r="AD616" s="325"/>
      <c r="AE616" s="325"/>
      <c r="AF616" s="325"/>
      <c r="AG616" s="325"/>
      <c r="AH616" s="291"/>
    </row>
    <row r="617" spans="2:34" ht="39.75" customHeight="1">
      <c r="B617" s="99"/>
      <c r="C617" s="397"/>
      <c r="D617" s="403"/>
      <c r="E617" s="327"/>
      <c r="F617" s="359"/>
      <c r="G617" s="327"/>
      <c r="H617" s="363"/>
      <c r="I617" s="362"/>
      <c r="J617" s="367"/>
      <c r="K617" s="266" t="s">
        <v>46</v>
      </c>
      <c r="L617" s="182" t="s">
        <v>818</v>
      </c>
      <c r="M617" s="327"/>
      <c r="N617" s="327"/>
      <c r="O617" s="340"/>
      <c r="P617" s="270"/>
      <c r="Q617" s="61"/>
      <c r="R617" s="61"/>
      <c r="S617" s="61"/>
      <c r="T617" s="290"/>
      <c r="U617" s="325"/>
      <c r="V617" s="325"/>
      <c r="W617" s="325"/>
      <c r="X617" s="325"/>
      <c r="Y617" s="325"/>
      <c r="Z617" s="325"/>
      <c r="AA617" s="325"/>
      <c r="AB617" s="325"/>
      <c r="AC617" s="325"/>
      <c r="AD617" s="325"/>
      <c r="AE617" s="325"/>
      <c r="AF617" s="325"/>
      <c r="AG617" s="325"/>
      <c r="AH617" s="291"/>
    </row>
    <row r="618" spans="2:34" ht="39.75" customHeight="1">
      <c r="B618" s="99"/>
      <c r="C618" s="397"/>
      <c r="D618" s="403"/>
      <c r="E618" s="327"/>
      <c r="F618" s="359"/>
      <c r="G618" s="327"/>
      <c r="H618" s="363"/>
      <c r="I618" s="362"/>
      <c r="J618" s="367"/>
      <c r="K618" s="266" t="s">
        <v>48</v>
      </c>
      <c r="L618" s="182" t="s">
        <v>819</v>
      </c>
      <c r="M618" s="327"/>
      <c r="N618" s="327"/>
      <c r="O618" s="340"/>
      <c r="P618" s="270"/>
      <c r="Q618" s="61"/>
      <c r="R618" s="61"/>
      <c r="S618" s="61"/>
      <c r="T618" s="290"/>
      <c r="U618" s="325"/>
      <c r="V618" s="325"/>
      <c r="W618" s="325"/>
      <c r="X618" s="325"/>
      <c r="Y618" s="325"/>
      <c r="Z618" s="325"/>
      <c r="AA618" s="325"/>
      <c r="AB618" s="325"/>
      <c r="AC618" s="325"/>
      <c r="AD618" s="325"/>
      <c r="AE618" s="325"/>
      <c r="AF618" s="325"/>
      <c r="AG618" s="325"/>
      <c r="AH618" s="291"/>
    </row>
    <row r="619" spans="2:34" ht="39.75" customHeight="1">
      <c r="B619" s="99"/>
      <c r="C619" s="397"/>
      <c r="D619" s="403"/>
      <c r="E619" s="327"/>
      <c r="F619" s="359"/>
      <c r="G619" s="327"/>
      <c r="H619" s="363"/>
      <c r="I619" s="362"/>
      <c r="J619" s="367"/>
      <c r="K619" s="266" t="s">
        <v>50</v>
      </c>
      <c r="L619" s="182" t="s">
        <v>820</v>
      </c>
      <c r="M619" s="327"/>
      <c r="N619" s="327"/>
      <c r="O619" s="340"/>
      <c r="P619" s="270"/>
      <c r="Q619" s="61"/>
      <c r="R619" s="61"/>
      <c r="S619" s="61"/>
      <c r="T619" s="290"/>
      <c r="U619" s="325"/>
      <c r="V619" s="325"/>
      <c r="W619" s="325"/>
      <c r="X619" s="325"/>
      <c r="Y619" s="325"/>
      <c r="Z619" s="325"/>
      <c r="AA619" s="325"/>
      <c r="AB619" s="325"/>
      <c r="AC619" s="325"/>
      <c r="AD619" s="325"/>
      <c r="AE619" s="325"/>
      <c r="AF619" s="325"/>
      <c r="AG619" s="325"/>
      <c r="AH619" s="291"/>
    </row>
    <row r="620" spans="2:34" ht="39.75" customHeight="1">
      <c r="B620" s="99"/>
      <c r="C620" s="397"/>
      <c r="D620" s="403"/>
      <c r="E620" s="356" t="s">
        <v>821</v>
      </c>
      <c r="F620" s="359">
        <f>IF(SUM(N620:N624)=0,"",AVERAGE(N620:N624))</f>
        <v>60</v>
      </c>
      <c r="G620" s="326">
        <v>77</v>
      </c>
      <c r="H620" s="361" t="s">
        <v>822</v>
      </c>
      <c r="I620" s="362"/>
      <c r="J620" s="366" t="s">
        <v>823</v>
      </c>
      <c r="K620" s="266" t="s">
        <v>41</v>
      </c>
      <c r="L620" s="182" t="s">
        <v>824</v>
      </c>
      <c r="M620" s="337" t="s">
        <v>129</v>
      </c>
      <c r="N620" s="338">
        <v>60</v>
      </c>
      <c r="O620" s="339"/>
      <c r="P620" s="270"/>
      <c r="Q620" s="61"/>
      <c r="R620" s="61"/>
      <c r="S620" s="61"/>
      <c r="T620" s="290"/>
      <c r="U620" s="324"/>
      <c r="V620" s="324"/>
      <c r="W620" s="324"/>
      <c r="X620" s="324"/>
      <c r="Y620" s="324"/>
      <c r="Z620" s="324"/>
      <c r="AA620" s="324"/>
      <c r="AB620" s="324">
        <f>IF($N$620="","",$N$620)</f>
        <v>60</v>
      </c>
      <c r="AC620" s="324"/>
      <c r="AD620" s="324"/>
      <c r="AE620" s="324"/>
      <c r="AF620" s="324">
        <f>IF($N$620="","",$N$620)</f>
        <v>60</v>
      </c>
      <c r="AG620" s="324"/>
      <c r="AH620" s="291"/>
    </row>
    <row r="621" spans="2:34" ht="39.75" customHeight="1">
      <c r="B621" s="99"/>
      <c r="C621" s="397"/>
      <c r="D621" s="403"/>
      <c r="E621" s="327"/>
      <c r="F621" s="359"/>
      <c r="G621" s="327"/>
      <c r="H621" s="363"/>
      <c r="I621" s="362"/>
      <c r="J621" s="367"/>
      <c r="K621" s="266" t="s">
        <v>44</v>
      </c>
      <c r="L621" s="182" t="s">
        <v>825</v>
      </c>
      <c r="M621" s="327"/>
      <c r="N621" s="327"/>
      <c r="O621" s="340"/>
      <c r="P621" s="270"/>
      <c r="Q621" s="61"/>
      <c r="R621" s="61"/>
      <c r="S621" s="61"/>
      <c r="T621" s="290"/>
      <c r="U621" s="325"/>
      <c r="V621" s="325"/>
      <c r="W621" s="325"/>
      <c r="X621" s="325"/>
      <c r="Y621" s="325"/>
      <c r="Z621" s="325"/>
      <c r="AA621" s="325"/>
      <c r="AB621" s="325"/>
      <c r="AC621" s="325"/>
      <c r="AD621" s="325"/>
      <c r="AE621" s="325"/>
      <c r="AF621" s="325"/>
      <c r="AG621" s="325"/>
      <c r="AH621" s="291"/>
    </row>
    <row r="622" spans="2:34" ht="39.75" customHeight="1">
      <c r="B622" s="99"/>
      <c r="C622" s="397"/>
      <c r="D622" s="403"/>
      <c r="E622" s="327"/>
      <c r="F622" s="359"/>
      <c r="G622" s="327"/>
      <c r="H622" s="363"/>
      <c r="I622" s="362"/>
      <c r="J622" s="367"/>
      <c r="K622" s="266" t="s">
        <v>46</v>
      </c>
      <c r="L622" s="182" t="s">
        <v>826</v>
      </c>
      <c r="M622" s="327"/>
      <c r="N622" s="327"/>
      <c r="O622" s="340"/>
      <c r="P622" s="270"/>
      <c r="Q622" s="61"/>
      <c r="R622" s="61"/>
      <c r="S622" s="61"/>
      <c r="T622" s="290"/>
      <c r="U622" s="325"/>
      <c r="V622" s="325"/>
      <c r="W622" s="325"/>
      <c r="X622" s="325"/>
      <c r="Y622" s="325"/>
      <c r="Z622" s="325"/>
      <c r="AA622" s="325"/>
      <c r="AB622" s="325"/>
      <c r="AC622" s="325"/>
      <c r="AD622" s="325"/>
      <c r="AE622" s="325"/>
      <c r="AF622" s="325"/>
      <c r="AG622" s="325"/>
      <c r="AH622" s="291"/>
    </row>
    <row r="623" spans="2:34" ht="39.75" customHeight="1">
      <c r="B623" s="99"/>
      <c r="C623" s="397"/>
      <c r="D623" s="403"/>
      <c r="E623" s="327"/>
      <c r="F623" s="359"/>
      <c r="G623" s="327"/>
      <c r="H623" s="363"/>
      <c r="I623" s="362"/>
      <c r="J623" s="367"/>
      <c r="K623" s="266" t="s">
        <v>48</v>
      </c>
      <c r="L623" s="182" t="s">
        <v>827</v>
      </c>
      <c r="M623" s="327"/>
      <c r="N623" s="327"/>
      <c r="O623" s="340"/>
      <c r="P623" s="270"/>
      <c r="Q623" s="61"/>
      <c r="R623" s="61"/>
      <c r="S623" s="61"/>
      <c r="T623" s="290"/>
      <c r="U623" s="325"/>
      <c r="V623" s="325"/>
      <c r="W623" s="325"/>
      <c r="X623" s="325"/>
      <c r="Y623" s="325"/>
      <c r="Z623" s="325"/>
      <c r="AA623" s="325"/>
      <c r="AB623" s="325"/>
      <c r="AC623" s="325"/>
      <c r="AD623" s="325"/>
      <c r="AE623" s="325"/>
      <c r="AF623" s="325"/>
      <c r="AG623" s="325"/>
      <c r="AH623" s="291"/>
    </row>
    <row r="624" spans="2:34" ht="39.75" customHeight="1">
      <c r="B624" s="99"/>
      <c r="C624" s="398"/>
      <c r="D624" s="404"/>
      <c r="E624" s="357"/>
      <c r="F624" s="360"/>
      <c r="G624" s="357"/>
      <c r="H624" s="364"/>
      <c r="I624" s="365"/>
      <c r="J624" s="368"/>
      <c r="K624" s="304" t="s">
        <v>50</v>
      </c>
      <c r="L624" s="179" t="s">
        <v>828</v>
      </c>
      <c r="M624" s="357"/>
      <c r="N624" s="357"/>
      <c r="O624" s="369"/>
      <c r="P624" s="270"/>
      <c r="Q624" s="61"/>
      <c r="R624" s="61"/>
      <c r="S624" s="61"/>
      <c r="T624" s="290"/>
      <c r="U624" s="325"/>
      <c r="V624" s="325"/>
      <c r="W624" s="325"/>
      <c r="X624" s="325"/>
      <c r="Y624" s="325"/>
      <c r="Z624" s="325"/>
      <c r="AA624" s="325"/>
      <c r="AB624" s="325"/>
      <c r="AC624" s="325"/>
      <c r="AD624" s="325"/>
      <c r="AE624" s="325"/>
      <c r="AF624" s="325"/>
      <c r="AG624" s="325"/>
      <c r="AH624" s="291"/>
    </row>
    <row r="625" spans="2:34" ht="5.25" customHeight="1" thickBot="1">
      <c r="B625" s="312"/>
      <c r="C625" s="238"/>
      <c r="D625" s="238"/>
      <c r="E625" s="238"/>
      <c r="F625" s="238"/>
      <c r="G625" s="238"/>
      <c r="H625" s="268"/>
      <c r="I625" s="268"/>
      <c r="J625" s="238"/>
      <c r="K625" s="313"/>
      <c r="L625" s="269"/>
      <c r="M625" s="268"/>
      <c r="N625" s="314"/>
      <c r="O625" s="238"/>
      <c r="P625" s="315"/>
      <c r="Q625" s="61"/>
      <c r="R625" s="61"/>
      <c r="S625" s="61"/>
      <c r="T625" s="316"/>
      <c r="U625" s="317">
        <f t="shared" ref="U625:AG625" si="2">IF((SUM(U12:U624))&gt;0,AVERAGE(U12:U624),"")</f>
        <v>85.63636363636364</v>
      </c>
      <c r="V625" s="317">
        <f t="shared" si="2"/>
        <v>79.740740740740748</v>
      </c>
      <c r="W625" s="317">
        <f t="shared" si="2"/>
        <v>76.900000000000006</v>
      </c>
      <c r="X625" s="317">
        <f t="shared" si="2"/>
        <v>87.545454545454547</v>
      </c>
      <c r="Y625" s="317">
        <f t="shared" si="2"/>
        <v>79.333333333333329</v>
      </c>
      <c r="Z625" s="317">
        <f t="shared" si="2"/>
        <v>77.870967741935488</v>
      </c>
      <c r="AA625" s="317">
        <f t="shared" si="2"/>
        <v>83.473684210526315</v>
      </c>
      <c r="AB625" s="317">
        <f t="shared" si="2"/>
        <v>80.214285714285708</v>
      </c>
      <c r="AC625" s="317">
        <f t="shared" si="2"/>
        <v>83.916666666666671</v>
      </c>
      <c r="AD625" s="317">
        <f t="shared" si="2"/>
        <v>81.882352941176464</v>
      </c>
      <c r="AE625" s="317">
        <f t="shared" si="2"/>
        <v>81.083333333333329</v>
      </c>
      <c r="AF625" s="317">
        <f t="shared" si="2"/>
        <v>79.533333333333331</v>
      </c>
      <c r="AG625" s="317">
        <f t="shared" si="2"/>
        <v>79.21875</v>
      </c>
      <c r="AH625" s="318"/>
    </row>
    <row r="626" spans="2:34" ht="15">
      <c r="B626" s="61"/>
      <c r="C626" s="61"/>
      <c r="D626" s="61"/>
      <c r="E626" s="61"/>
      <c r="F626" s="61"/>
      <c r="G626" s="61"/>
      <c r="H626" s="281"/>
      <c r="I626" s="281"/>
      <c r="J626" s="61"/>
      <c r="K626" s="261"/>
      <c r="L626" s="319"/>
      <c r="M626" s="281"/>
      <c r="N626" s="320"/>
      <c r="O626" s="61"/>
      <c r="P626" s="61"/>
      <c r="Q626" s="61"/>
      <c r="R626" s="61"/>
      <c r="S626" s="61"/>
      <c r="T626" s="61"/>
      <c r="U626" s="261"/>
      <c r="V626" s="261"/>
      <c r="W626" s="261"/>
      <c r="X626" s="261"/>
      <c r="Y626" s="261"/>
      <c r="Z626" s="261"/>
      <c r="AA626" s="261"/>
      <c r="AB626" s="261"/>
      <c r="AC626" s="261"/>
      <c r="AD626" s="261"/>
      <c r="AE626" s="261"/>
      <c r="AF626" s="261"/>
      <c r="AG626" s="261"/>
      <c r="AH626" s="61"/>
    </row>
    <row r="627" spans="2:34" ht="15" hidden="1">
      <c r="B627" s="61"/>
      <c r="C627" s="61"/>
      <c r="D627" s="61"/>
      <c r="E627" s="61"/>
      <c r="F627" s="61"/>
      <c r="G627" s="61"/>
      <c r="H627" s="281"/>
      <c r="I627" s="281"/>
      <c r="J627" s="61"/>
      <c r="K627" s="261"/>
      <c r="L627" s="319"/>
      <c r="M627" s="281"/>
      <c r="N627" s="320"/>
      <c r="O627" s="261"/>
      <c r="P627" s="261"/>
      <c r="Q627" s="61"/>
      <c r="R627" s="61"/>
      <c r="S627" s="61"/>
      <c r="T627" s="61"/>
      <c r="U627" s="321"/>
      <c r="V627" s="295"/>
      <c r="W627" s="295"/>
      <c r="X627" s="295"/>
      <c r="Y627" s="295"/>
      <c r="Z627" s="295"/>
      <c r="AA627" s="295"/>
      <c r="AB627" s="295"/>
      <c r="AC627" s="295"/>
      <c r="AD627" s="295"/>
      <c r="AE627" s="295"/>
      <c r="AF627" s="295"/>
      <c r="AG627" s="295"/>
      <c r="AH627" s="61"/>
    </row>
    <row r="628" spans="2:34" hidden="1">
      <c r="B628" s="61"/>
      <c r="C628" s="61"/>
      <c r="D628" s="61"/>
      <c r="E628" s="61"/>
      <c r="F628" s="61"/>
      <c r="G628" s="61"/>
      <c r="H628" s="281"/>
      <c r="I628" s="281"/>
      <c r="J628" s="61"/>
      <c r="K628" s="261"/>
      <c r="L628" s="319"/>
      <c r="M628" s="61"/>
      <c r="N628" s="61"/>
      <c r="O628" s="61"/>
      <c r="P628" s="61"/>
      <c r="Q628" s="61"/>
      <c r="R628" s="61"/>
      <c r="S628" s="61"/>
      <c r="T628" s="61"/>
      <c r="U628" s="61"/>
      <c r="V628" s="61"/>
      <c r="W628" s="61"/>
      <c r="X628" s="61"/>
      <c r="Y628" s="61"/>
      <c r="Z628" s="61"/>
      <c r="AA628" s="61"/>
      <c r="AB628" s="61"/>
      <c r="AC628" s="61"/>
      <c r="AD628" s="61"/>
      <c r="AE628" s="61"/>
      <c r="AF628" s="61"/>
      <c r="AG628" s="61"/>
      <c r="AH628" s="61"/>
    </row>
    <row r="635" spans="2:34" ht="11.25" hidden="1">
      <c r="B635" s="61"/>
      <c r="C635" s="61"/>
      <c r="D635" s="61"/>
      <c r="E635" s="61"/>
      <c r="F635" s="61"/>
      <c r="G635" s="61"/>
      <c r="H635" s="61"/>
      <c r="I635" s="61"/>
      <c r="J635" s="61"/>
      <c r="K635" s="61"/>
      <c r="L635" s="61"/>
      <c r="M635" s="61"/>
      <c r="N635" s="61"/>
      <c r="O635" s="61"/>
      <c r="P635" s="61"/>
      <c r="Q635" s="61"/>
      <c r="R635" s="61"/>
      <c r="S635" s="61"/>
      <c r="T635" s="61"/>
      <c r="U635" s="61"/>
      <c r="V635" s="61"/>
      <c r="W635" s="61"/>
      <c r="X635" s="61"/>
      <c r="Y635" s="61"/>
      <c r="Z635" s="61"/>
      <c r="AA635" s="61"/>
      <c r="AB635" s="61"/>
      <c r="AC635" s="61"/>
      <c r="AD635" s="61"/>
      <c r="AE635" s="61"/>
      <c r="AF635" s="61"/>
      <c r="AG635" s="61"/>
      <c r="AH635" s="61"/>
    </row>
    <row r="636" spans="2:34" ht="11.25" hidden="1">
      <c r="B636" s="61"/>
      <c r="C636" s="61"/>
      <c r="D636" s="61"/>
      <c r="E636" s="61"/>
      <c r="F636" s="61"/>
      <c r="G636" s="61"/>
      <c r="H636" s="61"/>
      <c r="I636" s="61"/>
      <c r="J636" s="61"/>
      <c r="K636" s="61"/>
      <c r="L636" s="61"/>
      <c r="M636" s="61"/>
      <c r="N636" s="61"/>
      <c r="O636" s="61"/>
      <c r="P636" s="61"/>
      <c r="Q636" s="61"/>
      <c r="R636" s="61"/>
      <c r="S636" s="61"/>
      <c r="T636" s="61"/>
      <c r="U636" s="61"/>
      <c r="V636" s="61"/>
      <c r="W636" s="61"/>
      <c r="X636" s="61"/>
      <c r="Y636" s="61"/>
      <c r="Z636" s="61"/>
      <c r="AA636" s="61"/>
      <c r="AB636" s="61"/>
      <c r="AC636" s="61"/>
      <c r="AD636" s="61"/>
      <c r="AE636" s="61"/>
      <c r="AF636" s="61"/>
      <c r="AG636" s="61"/>
      <c r="AH636" s="61"/>
    </row>
    <row r="637" spans="2:34" ht="11.25" hidden="1">
      <c r="B637" s="61"/>
      <c r="C637" s="61"/>
      <c r="D637" s="61"/>
      <c r="E637" s="61"/>
      <c r="F637" s="61"/>
      <c r="G637" s="61"/>
      <c r="H637" s="61"/>
      <c r="I637" s="61"/>
      <c r="J637" s="61"/>
      <c r="K637" s="61"/>
      <c r="L637" s="61"/>
      <c r="M637" s="61"/>
      <c r="N637" s="61"/>
      <c r="O637" s="61"/>
      <c r="P637" s="61"/>
      <c r="Q637" s="61"/>
      <c r="R637" s="61"/>
      <c r="S637" s="61"/>
      <c r="T637" s="61"/>
      <c r="U637" s="61"/>
      <c r="V637" s="61"/>
      <c r="W637" s="61"/>
      <c r="X637" s="61"/>
      <c r="Y637" s="61"/>
      <c r="Z637" s="61"/>
      <c r="AA637" s="61"/>
      <c r="AB637" s="61"/>
      <c r="AC637" s="61"/>
      <c r="AD637" s="61"/>
      <c r="AE637" s="61"/>
      <c r="AF637" s="61"/>
      <c r="AG637" s="61"/>
      <c r="AH637" s="61"/>
    </row>
    <row r="638" spans="2:34" ht="11.25" hidden="1">
      <c r="B638" s="61"/>
      <c r="C638" s="61"/>
      <c r="D638" s="61"/>
      <c r="E638" s="61"/>
      <c r="F638" s="61"/>
      <c r="G638" s="61"/>
      <c r="H638" s="61"/>
      <c r="I638" s="61"/>
      <c r="J638" s="61"/>
      <c r="K638" s="61"/>
      <c r="L638" s="61"/>
      <c r="M638" s="61"/>
      <c r="N638" s="61"/>
      <c r="O638" s="61"/>
      <c r="P638" s="61"/>
      <c r="Q638" s="61"/>
      <c r="R638" s="61"/>
      <c r="S638" s="61"/>
      <c r="T638" s="61"/>
      <c r="U638" s="61"/>
      <c r="V638" s="61"/>
      <c r="W638" s="61"/>
      <c r="X638" s="61"/>
      <c r="Y638" s="61"/>
      <c r="Z638" s="61"/>
      <c r="AA638" s="61"/>
      <c r="AB638" s="61"/>
      <c r="AC638" s="61"/>
      <c r="AD638" s="61"/>
      <c r="AE638" s="61"/>
      <c r="AF638" s="61"/>
      <c r="AG638" s="61"/>
      <c r="AH638" s="61"/>
    </row>
    <row r="639" spans="2:34" ht="11.25" hidden="1">
      <c r="B639" s="61"/>
      <c r="C639" s="61"/>
      <c r="D639" s="61"/>
      <c r="E639" s="61"/>
      <c r="F639" s="61"/>
      <c r="G639" s="61"/>
      <c r="H639" s="61"/>
      <c r="I639" s="61"/>
      <c r="J639" s="61"/>
      <c r="K639" s="61"/>
      <c r="L639" s="61"/>
      <c r="M639" s="61"/>
      <c r="N639" s="61"/>
      <c r="O639" s="61"/>
      <c r="P639" s="61"/>
      <c r="Q639" s="61"/>
      <c r="R639" s="61"/>
      <c r="S639" s="61"/>
      <c r="T639" s="61"/>
      <c r="U639" s="61"/>
      <c r="V639" s="61"/>
      <c r="W639" s="61"/>
      <c r="X639" s="61"/>
      <c r="Y639" s="61"/>
      <c r="Z639" s="61"/>
      <c r="AA639" s="61"/>
      <c r="AB639" s="61"/>
      <c r="AC639" s="61"/>
      <c r="AD639" s="61"/>
      <c r="AE639" s="61"/>
      <c r="AF639" s="61"/>
      <c r="AG639" s="61"/>
      <c r="AH639" s="61"/>
    </row>
    <row r="781" spans="12:12">
      <c r="L781" s="61"/>
    </row>
  </sheetData>
  <sheetProtection selectLockedCells="1" selectUnlockedCells="1"/>
  <mergeCells count="2480">
    <mergeCell ref="U425:U429"/>
    <mergeCell ref="V425:V429"/>
    <mergeCell ref="W425:W429"/>
    <mergeCell ref="X425:X429"/>
    <mergeCell ref="Y425:Y429"/>
    <mergeCell ref="Z425:Z429"/>
    <mergeCell ref="AA425:AA429"/>
    <mergeCell ref="AB425:AB429"/>
    <mergeCell ref="AC425:AC429"/>
    <mergeCell ref="AD425:AD429"/>
    <mergeCell ref="AE425:AE429"/>
    <mergeCell ref="AF425:AF429"/>
    <mergeCell ref="AG425:AG429"/>
    <mergeCell ref="N425:N429"/>
    <mergeCell ref="M425:M429"/>
    <mergeCell ref="O425:O429"/>
    <mergeCell ref="L32:L36"/>
    <mergeCell ref="M32:M36"/>
    <mergeCell ref="N32:N36"/>
    <mergeCell ref="O32:O36"/>
    <mergeCell ref="Q32:S33"/>
    <mergeCell ref="U32:U36"/>
    <mergeCell ref="V32:V36"/>
    <mergeCell ref="W32:W36"/>
    <mergeCell ref="X32:X36"/>
    <mergeCell ref="Y32:Y36"/>
    <mergeCell ref="Z32:Z36"/>
    <mergeCell ref="AA32:AA36"/>
    <mergeCell ref="AB32:AB36"/>
    <mergeCell ref="AF177:AF181"/>
    <mergeCell ref="AG177:AG181"/>
    <mergeCell ref="AF410:AF414"/>
    <mergeCell ref="AE470:AE474"/>
    <mergeCell ref="Z460:Z464"/>
    <mergeCell ref="AA460:AA464"/>
    <mergeCell ref="AB460:AB464"/>
    <mergeCell ref="AC460:AC464"/>
    <mergeCell ref="AE455:AE459"/>
    <mergeCell ref="U177:U181"/>
    <mergeCell ref="V177:V181"/>
    <mergeCell ref="W177:W181"/>
    <mergeCell ref="X177:X181"/>
    <mergeCell ref="Y177:Y181"/>
    <mergeCell ref="Z177:Z181"/>
    <mergeCell ref="AA177:AA181"/>
    <mergeCell ref="AB177:AB181"/>
    <mergeCell ref="AC177:AC181"/>
    <mergeCell ref="AD177:AD181"/>
    <mergeCell ref="AD460:AD464"/>
    <mergeCell ref="AE460:AE464"/>
    <mergeCell ref="Y445:Y449"/>
    <mergeCell ref="U410:U414"/>
    <mergeCell ref="V410:V414"/>
    <mergeCell ref="W410:W414"/>
    <mergeCell ref="X410:X414"/>
    <mergeCell ref="Y410:Y414"/>
    <mergeCell ref="Z410:Z414"/>
    <mergeCell ref="AA410:AA414"/>
    <mergeCell ref="AB410:AB414"/>
    <mergeCell ref="AC410:AC414"/>
    <mergeCell ref="AD410:AD414"/>
    <mergeCell ref="AE410:AE414"/>
    <mergeCell ref="W390:W394"/>
    <mergeCell ref="Z445:Z449"/>
    <mergeCell ref="AF470:AF474"/>
    <mergeCell ref="AG470:AG474"/>
    <mergeCell ref="AD465:AD469"/>
    <mergeCell ref="G430:G434"/>
    <mergeCell ref="G470:G474"/>
    <mergeCell ref="AE465:AE469"/>
    <mergeCell ref="AF465:AF469"/>
    <mergeCell ref="G37:G41"/>
    <mergeCell ref="H37:I41"/>
    <mergeCell ref="J37:J41"/>
    <mergeCell ref="M37:M41"/>
    <mergeCell ref="N37:N41"/>
    <mergeCell ref="O37:O41"/>
    <mergeCell ref="Q37:S38"/>
    <mergeCell ref="U37:U41"/>
    <mergeCell ref="V37:V41"/>
    <mergeCell ref="W37:W41"/>
    <mergeCell ref="X37:X41"/>
    <mergeCell ref="Y37:Y41"/>
    <mergeCell ref="Z37:Z41"/>
    <mergeCell ref="AA37:AA41"/>
    <mergeCell ref="AB37:AB41"/>
    <mergeCell ref="AC37:AC41"/>
    <mergeCell ref="AG465:AG469"/>
    <mergeCell ref="AD455:AD459"/>
    <mergeCell ref="AF455:AF459"/>
    <mergeCell ref="AG455:AG459"/>
    <mergeCell ref="U460:U464"/>
    <mergeCell ref="V460:V464"/>
    <mergeCell ref="W460:W464"/>
    <mergeCell ref="X460:X464"/>
    <mergeCell ref="Y460:Y464"/>
    <mergeCell ref="H42:I46"/>
    <mergeCell ref="G510:G514"/>
    <mergeCell ref="I510:I514"/>
    <mergeCell ref="J510:J514"/>
    <mergeCell ref="G515:G519"/>
    <mergeCell ref="J515:J519"/>
    <mergeCell ref="G495:G499"/>
    <mergeCell ref="I495:I499"/>
    <mergeCell ref="J495:J499"/>
    <mergeCell ref="G500:G504"/>
    <mergeCell ref="I500:I504"/>
    <mergeCell ref="J500:J504"/>
    <mergeCell ref="J430:J434"/>
    <mergeCell ref="G435:G439"/>
    <mergeCell ref="J435:J439"/>
    <mergeCell ref="G440:G444"/>
    <mergeCell ref="J440:J444"/>
    <mergeCell ref="J480:J484"/>
    <mergeCell ref="G485:G489"/>
    <mergeCell ref="I485:I489"/>
    <mergeCell ref="J485:J489"/>
    <mergeCell ref="G490:G494"/>
    <mergeCell ref="I490:I494"/>
    <mergeCell ref="J490:J494"/>
    <mergeCell ref="H480:I484"/>
    <mergeCell ref="H515:I519"/>
    <mergeCell ref="H490:H494"/>
    <mergeCell ref="H495:H499"/>
    <mergeCell ref="H500:H504"/>
    <mergeCell ref="H505:H509"/>
    <mergeCell ref="H510:H514"/>
    <mergeCell ref="G460:G464"/>
    <mergeCell ref="U615:U619"/>
    <mergeCell ref="V615:V619"/>
    <mergeCell ref="W615:W619"/>
    <mergeCell ref="X615:X619"/>
    <mergeCell ref="Y615:Y619"/>
    <mergeCell ref="Z615:Z619"/>
    <mergeCell ref="AA615:AA619"/>
    <mergeCell ref="AB615:AB619"/>
    <mergeCell ref="AC615:AC619"/>
    <mergeCell ref="AD615:AD619"/>
    <mergeCell ref="U430:U434"/>
    <mergeCell ref="V430:V434"/>
    <mergeCell ref="W430:W434"/>
    <mergeCell ref="X430:X434"/>
    <mergeCell ref="Y430:Y434"/>
    <mergeCell ref="Z430:Z434"/>
    <mergeCell ref="AA430:AA434"/>
    <mergeCell ref="AB430:AB434"/>
    <mergeCell ref="AC430:AC434"/>
    <mergeCell ref="AD430:AD434"/>
    <mergeCell ref="U580:U584"/>
    <mergeCell ref="V580:V584"/>
    <mergeCell ref="U590:U594"/>
    <mergeCell ref="V590:V594"/>
    <mergeCell ref="W590:W594"/>
    <mergeCell ref="Z605:Z609"/>
    <mergeCell ref="AA605:AA609"/>
    <mergeCell ref="AB605:AB609"/>
    <mergeCell ref="AC605:AC609"/>
    <mergeCell ref="AD605:AD609"/>
    <mergeCell ref="AA580:AA584"/>
    <mergeCell ref="AB580:AB584"/>
    <mergeCell ref="Q27:S28"/>
    <mergeCell ref="U530:U534"/>
    <mergeCell ref="V530:V534"/>
    <mergeCell ref="W530:W534"/>
    <mergeCell ref="AE615:AE619"/>
    <mergeCell ref="AF615:AF619"/>
    <mergeCell ref="AG615:AG619"/>
    <mergeCell ref="AA610:AA614"/>
    <mergeCell ref="AB610:AB614"/>
    <mergeCell ref="AC610:AC614"/>
    <mergeCell ref="AD610:AD614"/>
    <mergeCell ref="AE610:AE614"/>
    <mergeCell ref="AF610:AF614"/>
    <mergeCell ref="AG610:AG614"/>
    <mergeCell ref="U595:U599"/>
    <mergeCell ref="V595:V599"/>
    <mergeCell ref="W595:W599"/>
    <mergeCell ref="X595:X599"/>
    <mergeCell ref="Y595:Y599"/>
    <mergeCell ref="Z595:Z599"/>
    <mergeCell ref="AB595:AB599"/>
    <mergeCell ref="AC595:AC599"/>
    <mergeCell ref="AD595:AD599"/>
    <mergeCell ref="AA595:AA599"/>
    <mergeCell ref="AE595:AE599"/>
    <mergeCell ref="AF595:AF599"/>
    <mergeCell ref="AG595:AG599"/>
    <mergeCell ref="U605:U609"/>
    <mergeCell ref="V605:V609"/>
    <mergeCell ref="W605:W609"/>
    <mergeCell ref="X605:X609"/>
    <mergeCell ref="Y605:Y609"/>
    <mergeCell ref="U620:U624"/>
    <mergeCell ref="V620:V624"/>
    <mergeCell ref="W620:W624"/>
    <mergeCell ref="X620:X624"/>
    <mergeCell ref="Y620:Y624"/>
    <mergeCell ref="Z620:Z624"/>
    <mergeCell ref="AA620:AA624"/>
    <mergeCell ref="AB620:AB624"/>
    <mergeCell ref="AC620:AC624"/>
    <mergeCell ref="AD620:AD624"/>
    <mergeCell ref="AE620:AE624"/>
    <mergeCell ref="AF620:AF624"/>
    <mergeCell ref="AG620:AG624"/>
    <mergeCell ref="U520:U524"/>
    <mergeCell ref="V520:V524"/>
    <mergeCell ref="W520:W524"/>
    <mergeCell ref="X520:X524"/>
    <mergeCell ref="Y520:Y524"/>
    <mergeCell ref="Z520:Z524"/>
    <mergeCell ref="AA520:AA524"/>
    <mergeCell ref="AB520:AB524"/>
    <mergeCell ref="AC520:AC524"/>
    <mergeCell ref="AD520:AD524"/>
    <mergeCell ref="AE520:AE524"/>
    <mergeCell ref="AF520:AF524"/>
    <mergeCell ref="AG520:AG524"/>
    <mergeCell ref="U610:U614"/>
    <mergeCell ref="V610:V614"/>
    <mergeCell ref="W610:W614"/>
    <mergeCell ref="X610:X614"/>
    <mergeCell ref="Y610:Y614"/>
    <mergeCell ref="Z610:Z614"/>
    <mergeCell ref="AG410:AG414"/>
    <mergeCell ref="AD400:AD404"/>
    <mergeCell ref="AE400:AE404"/>
    <mergeCell ref="AF400:AF404"/>
    <mergeCell ref="AG400:AG404"/>
    <mergeCell ref="X405:X409"/>
    <mergeCell ref="Y405:Y409"/>
    <mergeCell ref="Z405:Z409"/>
    <mergeCell ref="AA405:AA409"/>
    <mergeCell ref="AB405:AB409"/>
    <mergeCell ref="AC405:AC409"/>
    <mergeCell ref="AD405:AD409"/>
    <mergeCell ref="AE405:AE409"/>
    <mergeCell ref="AF405:AF409"/>
    <mergeCell ref="AG405:AG409"/>
    <mergeCell ref="U400:U404"/>
    <mergeCell ref="V400:V404"/>
    <mergeCell ref="Q17:S17"/>
    <mergeCell ref="AD600:AD604"/>
    <mergeCell ref="AE600:AE604"/>
    <mergeCell ref="AF600:AF604"/>
    <mergeCell ref="AG600:AG604"/>
    <mergeCell ref="Y585:Y589"/>
    <mergeCell ref="Z585:Z589"/>
    <mergeCell ref="AA585:AA589"/>
    <mergeCell ref="AB585:AB589"/>
    <mergeCell ref="AC585:AC589"/>
    <mergeCell ref="AD585:AD589"/>
    <mergeCell ref="AE585:AE589"/>
    <mergeCell ref="AF585:AF589"/>
    <mergeCell ref="AG585:AG589"/>
    <mergeCell ref="AG590:AG594"/>
    <mergeCell ref="W580:W584"/>
    <mergeCell ref="X580:X584"/>
    <mergeCell ref="Z580:Z584"/>
    <mergeCell ref="AC580:AC584"/>
    <mergeCell ref="AD570:AD574"/>
    <mergeCell ref="AE570:AE574"/>
    <mergeCell ref="AF570:AF574"/>
    <mergeCell ref="AG570:AG574"/>
    <mergeCell ref="U575:U579"/>
    <mergeCell ref="V575:V579"/>
    <mergeCell ref="W575:W579"/>
    <mergeCell ref="X575:X579"/>
    <mergeCell ref="Y575:Y579"/>
    <mergeCell ref="Z575:Z579"/>
    <mergeCell ref="AA575:AA579"/>
    <mergeCell ref="AB575:AB579"/>
    <mergeCell ref="AE177:AE181"/>
    <mergeCell ref="AE605:AE609"/>
    <mergeCell ref="AF605:AF609"/>
    <mergeCell ref="AG605:AG609"/>
    <mergeCell ref="U600:U604"/>
    <mergeCell ref="V600:V604"/>
    <mergeCell ref="W600:W604"/>
    <mergeCell ref="X600:X604"/>
    <mergeCell ref="Y600:Y604"/>
    <mergeCell ref="Z600:Z604"/>
    <mergeCell ref="AA600:AA604"/>
    <mergeCell ref="AB600:AB604"/>
    <mergeCell ref="AC600:AC604"/>
    <mergeCell ref="AD590:AD594"/>
    <mergeCell ref="AE590:AE594"/>
    <mergeCell ref="AF590:AF594"/>
    <mergeCell ref="AA570:AA574"/>
    <mergeCell ref="AB570:AB574"/>
    <mergeCell ref="X590:X594"/>
    <mergeCell ref="Y590:Y594"/>
    <mergeCell ref="Z590:Z594"/>
    <mergeCell ref="AA590:AA594"/>
    <mergeCell ref="AB590:AB594"/>
    <mergeCell ref="AC590:AC594"/>
    <mergeCell ref="AD580:AD584"/>
    <mergeCell ref="AE580:AE584"/>
    <mergeCell ref="AF580:AF584"/>
    <mergeCell ref="AG580:AG584"/>
    <mergeCell ref="U585:U589"/>
    <mergeCell ref="V585:V589"/>
    <mergeCell ref="W585:W589"/>
    <mergeCell ref="X585:X589"/>
    <mergeCell ref="Y580:Y584"/>
    <mergeCell ref="AC575:AC579"/>
    <mergeCell ref="AD575:AD579"/>
    <mergeCell ref="AE575:AE579"/>
    <mergeCell ref="AF575:AF579"/>
    <mergeCell ref="AG575:AG579"/>
    <mergeCell ref="U570:U574"/>
    <mergeCell ref="V570:V574"/>
    <mergeCell ref="W570:W574"/>
    <mergeCell ref="X570:X574"/>
    <mergeCell ref="Y570:Y574"/>
    <mergeCell ref="Z570:Z574"/>
    <mergeCell ref="AC570:AC574"/>
    <mergeCell ref="AD560:AD564"/>
    <mergeCell ref="AE560:AE564"/>
    <mergeCell ref="AF560:AF564"/>
    <mergeCell ref="AG560:AG564"/>
    <mergeCell ref="U565:U569"/>
    <mergeCell ref="V565:V569"/>
    <mergeCell ref="W565:W569"/>
    <mergeCell ref="X565:X569"/>
    <mergeCell ref="Y565:Y569"/>
    <mergeCell ref="Z565:Z569"/>
    <mergeCell ref="AA565:AA569"/>
    <mergeCell ref="AB565:AB569"/>
    <mergeCell ref="AC565:AC569"/>
    <mergeCell ref="AD565:AD569"/>
    <mergeCell ref="AE565:AE569"/>
    <mergeCell ref="AF565:AF569"/>
    <mergeCell ref="AG565:AG569"/>
    <mergeCell ref="U560:U564"/>
    <mergeCell ref="V560:V564"/>
    <mergeCell ref="W560:W564"/>
    <mergeCell ref="X560:X564"/>
    <mergeCell ref="Y560:Y564"/>
    <mergeCell ref="Z560:Z564"/>
    <mergeCell ref="AA560:AA564"/>
    <mergeCell ref="AB560:AB564"/>
    <mergeCell ref="AC560:AC564"/>
    <mergeCell ref="AD550:AD554"/>
    <mergeCell ref="AE550:AE554"/>
    <mergeCell ref="AF550:AF554"/>
    <mergeCell ref="AG550:AG554"/>
    <mergeCell ref="U555:U559"/>
    <mergeCell ref="V555:V559"/>
    <mergeCell ref="W555:W559"/>
    <mergeCell ref="X555:X559"/>
    <mergeCell ref="Y555:Y559"/>
    <mergeCell ref="Z555:Z559"/>
    <mergeCell ref="AA555:AA559"/>
    <mergeCell ref="AB555:AB559"/>
    <mergeCell ref="AC555:AC559"/>
    <mergeCell ref="AD555:AD559"/>
    <mergeCell ref="AE555:AE559"/>
    <mergeCell ref="AG555:AG559"/>
    <mergeCell ref="U550:U554"/>
    <mergeCell ref="V550:V554"/>
    <mergeCell ref="W550:W554"/>
    <mergeCell ref="X550:X554"/>
    <mergeCell ref="Y550:Y554"/>
    <mergeCell ref="Z550:Z554"/>
    <mergeCell ref="AA550:AA554"/>
    <mergeCell ref="AB550:AB554"/>
    <mergeCell ref="AC550:AC554"/>
    <mergeCell ref="AF555:AF559"/>
    <mergeCell ref="AD510:AD514"/>
    <mergeCell ref="AE510:AE514"/>
    <mergeCell ref="AF510:AF514"/>
    <mergeCell ref="AG510:AG514"/>
    <mergeCell ref="U515:U519"/>
    <mergeCell ref="V515:V519"/>
    <mergeCell ref="W515:W519"/>
    <mergeCell ref="X515:X519"/>
    <mergeCell ref="Y515:Y519"/>
    <mergeCell ref="Z515:Z519"/>
    <mergeCell ref="AA515:AA519"/>
    <mergeCell ref="AB515:AB519"/>
    <mergeCell ref="AC515:AC519"/>
    <mergeCell ref="AD515:AD519"/>
    <mergeCell ref="AE515:AE519"/>
    <mergeCell ref="AF515:AF519"/>
    <mergeCell ref="AG515:AG519"/>
    <mergeCell ref="U510:U514"/>
    <mergeCell ref="V510:V514"/>
    <mergeCell ref="W510:W514"/>
    <mergeCell ref="X510:X514"/>
    <mergeCell ref="Y510:Y514"/>
    <mergeCell ref="Z510:Z514"/>
    <mergeCell ref="AA510:AA514"/>
    <mergeCell ref="AB510:AB514"/>
    <mergeCell ref="AC510:AC514"/>
    <mergeCell ref="AD500:AD504"/>
    <mergeCell ref="AE500:AE504"/>
    <mergeCell ref="AF500:AF504"/>
    <mergeCell ref="AG500:AG504"/>
    <mergeCell ref="U505:U509"/>
    <mergeCell ref="V505:V509"/>
    <mergeCell ref="W505:W509"/>
    <mergeCell ref="X505:X509"/>
    <mergeCell ref="Y505:Y509"/>
    <mergeCell ref="Z505:Z509"/>
    <mergeCell ref="AA505:AA509"/>
    <mergeCell ref="AB505:AB509"/>
    <mergeCell ref="AC505:AC509"/>
    <mergeCell ref="AD505:AD509"/>
    <mergeCell ref="AE505:AE509"/>
    <mergeCell ref="AF505:AF509"/>
    <mergeCell ref="AG505:AG509"/>
    <mergeCell ref="U500:U504"/>
    <mergeCell ref="V500:V504"/>
    <mergeCell ref="W500:W504"/>
    <mergeCell ref="X500:X504"/>
    <mergeCell ref="Y500:Y504"/>
    <mergeCell ref="Z500:Z504"/>
    <mergeCell ref="AA500:AA504"/>
    <mergeCell ref="AB500:AB504"/>
    <mergeCell ref="AC500:AC504"/>
    <mergeCell ref="AD490:AD494"/>
    <mergeCell ref="AE490:AE494"/>
    <mergeCell ref="AF490:AF494"/>
    <mergeCell ref="AG490:AG494"/>
    <mergeCell ref="U495:U499"/>
    <mergeCell ref="V495:V499"/>
    <mergeCell ref="W495:W499"/>
    <mergeCell ref="X495:X499"/>
    <mergeCell ref="Y495:Y499"/>
    <mergeCell ref="Z495:Z499"/>
    <mergeCell ref="AA495:AA499"/>
    <mergeCell ref="AB495:AB499"/>
    <mergeCell ref="AC495:AC499"/>
    <mergeCell ref="AD495:AD499"/>
    <mergeCell ref="AE495:AE499"/>
    <mergeCell ref="AF495:AF499"/>
    <mergeCell ref="AG495:AG499"/>
    <mergeCell ref="U490:U494"/>
    <mergeCell ref="V490:V494"/>
    <mergeCell ref="W490:W494"/>
    <mergeCell ref="X490:X494"/>
    <mergeCell ref="Y490:Y494"/>
    <mergeCell ref="Z490:Z494"/>
    <mergeCell ref="AA490:AA494"/>
    <mergeCell ref="AB490:AB494"/>
    <mergeCell ref="AC490:AC494"/>
    <mergeCell ref="AD480:AD484"/>
    <mergeCell ref="AE480:AE484"/>
    <mergeCell ref="AF480:AF484"/>
    <mergeCell ref="AG480:AG484"/>
    <mergeCell ref="U485:U489"/>
    <mergeCell ref="V485:V489"/>
    <mergeCell ref="W485:W489"/>
    <mergeCell ref="X485:X489"/>
    <mergeCell ref="Y485:Y489"/>
    <mergeCell ref="Z485:Z489"/>
    <mergeCell ref="AA485:AA489"/>
    <mergeCell ref="AB485:AB489"/>
    <mergeCell ref="AC485:AC489"/>
    <mergeCell ref="AD485:AD489"/>
    <mergeCell ref="AE485:AE489"/>
    <mergeCell ref="AF485:AF489"/>
    <mergeCell ref="AG485:AG489"/>
    <mergeCell ref="U480:U484"/>
    <mergeCell ref="V480:V484"/>
    <mergeCell ref="W480:W484"/>
    <mergeCell ref="X480:X484"/>
    <mergeCell ref="Y480:Y484"/>
    <mergeCell ref="Z480:Z484"/>
    <mergeCell ref="AA480:AA484"/>
    <mergeCell ref="AB480:AB484"/>
    <mergeCell ref="AC480:AC484"/>
    <mergeCell ref="U475:U479"/>
    <mergeCell ref="V475:V479"/>
    <mergeCell ref="W475:W479"/>
    <mergeCell ref="X475:X479"/>
    <mergeCell ref="Y475:Y479"/>
    <mergeCell ref="Z475:Z479"/>
    <mergeCell ref="AA475:AA479"/>
    <mergeCell ref="AB475:AB479"/>
    <mergeCell ref="AC475:AC479"/>
    <mergeCell ref="AD475:AD479"/>
    <mergeCell ref="AE475:AE479"/>
    <mergeCell ref="AF475:AF479"/>
    <mergeCell ref="AG475:AG479"/>
    <mergeCell ref="U465:U469"/>
    <mergeCell ref="V465:V469"/>
    <mergeCell ref="W465:W469"/>
    <mergeCell ref="X465:X469"/>
    <mergeCell ref="Y465:Y469"/>
    <mergeCell ref="Z465:Z469"/>
    <mergeCell ref="AA465:AA469"/>
    <mergeCell ref="AB465:AB469"/>
    <mergeCell ref="AC465:AC469"/>
    <mergeCell ref="U470:U474"/>
    <mergeCell ref="V470:V474"/>
    <mergeCell ref="W470:W474"/>
    <mergeCell ref="X470:X474"/>
    <mergeCell ref="Y470:Y474"/>
    <mergeCell ref="Z470:Z474"/>
    <mergeCell ref="AA470:AA474"/>
    <mergeCell ref="AB470:AB474"/>
    <mergeCell ref="AC470:AC474"/>
    <mergeCell ref="AD470:AD474"/>
    <mergeCell ref="AF460:AF464"/>
    <mergeCell ref="AG460:AG464"/>
    <mergeCell ref="U455:U459"/>
    <mergeCell ref="V455:V459"/>
    <mergeCell ref="W455:W459"/>
    <mergeCell ref="X455:X459"/>
    <mergeCell ref="Y455:Y459"/>
    <mergeCell ref="Z455:Z459"/>
    <mergeCell ref="AA455:AA459"/>
    <mergeCell ref="AB455:AB459"/>
    <mergeCell ref="AC455:AC459"/>
    <mergeCell ref="AD445:AD449"/>
    <mergeCell ref="AE445:AE449"/>
    <mergeCell ref="AF445:AF449"/>
    <mergeCell ref="AG445:AG449"/>
    <mergeCell ref="U450:U454"/>
    <mergeCell ref="V450:V454"/>
    <mergeCell ref="W450:W454"/>
    <mergeCell ref="X450:X454"/>
    <mergeCell ref="Y450:Y454"/>
    <mergeCell ref="Z450:Z454"/>
    <mergeCell ref="AA450:AA454"/>
    <mergeCell ref="AB450:AB454"/>
    <mergeCell ref="AC450:AC454"/>
    <mergeCell ref="AD450:AD454"/>
    <mergeCell ref="AE450:AE454"/>
    <mergeCell ref="AF450:AF454"/>
    <mergeCell ref="AG450:AG454"/>
    <mergeCell ref="U445:U449"/>
    <mergeCell ref="V445:V449"/>
    <mergeCell ref="W445:W449"/>
    <mergeCell ref="X445:X449"/>
    <mergeCell ref="AA445:AA449"/>
    <mergeCell ref="AB445:AB449"/>
    <mergeCell ref="AC445:AC449"/>
    <mergeCell ref="AD435:AD439"/>
    <mergeCell ref="AE435:AE439"/>
    <mergeCell ref="AF435:AF439"/>
    <mergeCell ref="AG435:AG439"/>
    <mergeCell ref="U440:U444"/>
    <mergeCell ref="V440:V444"/>
    <mergeCell ref="W440:W444"/>
    <mergeCell ref="X440:X444"/>
    <mergeCell ref="Y440:Y444"/>
    <mergeCell ref="Z440:Z444"/>
    <mergeCell ref="AA440:AA444"/>
    <mergeCell ref="AB440:AB444"/>
    <mergeCell ref="AC440:AC444"/>
    <mergeCell ref="AD440:AD444"/>
    <mergeCell ref="AE440:AE444"/>
    <mergeCell ref="AF440:AF444"/>
    <mergeCell ref="AG440:AG444"/>
    <mergeCell ref="U435:U439"/>
    <mergeCell ref="V435:V439"/>
    <mergeCell ref="W435:W439"/>
    <mergeCell ref="X435:X439"/>
    <mergeCell ref="Y435:Y439"/>
    <mergeCell ref="Z435:Z439"/>
    <mergeCell ref="AA435:AA439"/>
    <mergeCell ref="AB435:AB439"/>
    <mergeCell ref="AC435:AC439"/>
    <mergeCell ref="AD415:AD419"/>
    <mergeCell ref="AE415:AE419"/>
    <mergeCell ref="AF415:AF419"/>
    <mergeCell ref="AG415:AG419"/>
    <mergeCell ref="U420:U424"/>
    <mergeCell ref="V420:V424"/>
    <mergeCell ref="W420:W424"/>
    <mergeCell ref="X420:X424"/>
    <mergeCell ref="Y420:Y424"/>
    <mergeCell ref="Z420:Z424"/>
    <mergeCell ref="AA420:AA424"/>
    <mergeCell ref="AB420:AB424"/>
    <mergeCell ref="AC420:AC424"/>
    <mergeCell ref="AD420:AD424"/>
    <mergeCell ref="AE420:AE424"/>
    <mergeCell ref="AF420:AF424"/>
    <mergeCell ref="AG420:AG424"/>
    <mergeCell ref="U415:U419"/>
    <mergeCell ref="V415:V419"/>
    <mergeCell ref="W415:W419"/>
    <mergeCell ref="X415:X419"/>
    <mergeCell ref="Y415:Y419"/>
    <mergeCell ref="Z415:Z419"/>
    <mergeCell ref="AA415:AA419"/>
    <mergeCell ref="AB415:AB419"/>
    <mergeCell ref="AC415:AC419"/>
    <mergeCell ref="AF430:AF434"/>
    <mergeCell ref="AG430:AG434"/>
    <mergeCell ref="AE430:AE434"/>
    <mergeCell ref="W400:W404"/>
    <mergeCell ref="X400:X404"/>
    <mergeCell ref="Y400:Y404"/>
    <mergeCell ref="Z400:Z404"/>
    <mergeCell ref="AA400:AA404"/>
    <mergeCell ref="AB400:AB404"/>
    <mergeCell ref="AC400:AC404"/>
    <mergeCell ref="V405:V409"/>
    <mergeCell ref="U405:U409"/>
    <mergeCell ref="W405:W409"/>
    <mergeCell ref="AD390:AD394"/>
    <mergeCell ref="AE390:AE394"/>
    <mergeCell ref="AF390:AF394"/>
    <mergeCell ref="AG390:AG394"/>
    <mergeCell ref="U395:U399"/>
    <mergeCell ref="V395:V399"/>
    <mergeCell ref="W395:W399"/>
    <mergeCell ref="X395:X399"/>
    <mergeCell ref="Y395:Y399"/>
    <mergeCell ref="Z395:Z399"/>
    <mergeCell ref="AA395:AA399"/>
    <mergeCell ref="AB395:AB399"/>
    <mergeCell ref="AC395:AC399"/>
    <mergeCell ref="AD395:AD399"/>
    <mergeCell ref="AE395:AE399"/>
    <mergeCell ref="AF395:AF399"/>
    <mergeCell ref="AG395:AG399"/>
    <mergeCell ref="U390:U394"/>
    <mergeCell ref="V390:V394"/>
    <mergeCell ref="X390:X394"/>
    <mergeCell ref="Y390:Y394"/>
    <mergeCell ref="Z390:Z394"/>
    <mergeCell ref="AA390:AA394"/>
    <mergeCell ref="AB390:AB394"/>
    <mergeCell ref="AC390:AC394"/>
    <mergeCell ref="U385:U389"/>
    <mergeCell ref="V385:V389"/>
    <mergeCell ref="W385:W389"/>
    <mergeCell ref="X385:X389"/>
    <mergeCell ref="Y385:Y389"/>
    <mergeCell ref="Z385:Z389"/>
    <mergeCell ref="AA385:AA389"/>
    <mergeCell ref="AB385:AB389"/>
    <mergeCell ref="AC385:AC389"/>
    <mergeCell ref="AD385:AD389"/>
    <mergeCell ref="AE385:AE389"/>
    <mergeCell ref="AF385:AF389"/>
    <mergeCell ref="AG385:AG389"/>
    <mergeCell ref="AD375:AD379"/>
    <mergeCell ref="AE375:AE379"/>
    <mergeCell ref="AF375:AF379"/>
    <mergeCell ref="AG375:AG379"/>
    <mergeCell ref="U380:U384"/>
    <mergeCell ref="V380:V384"/>
    <mergeCell ref="W380:W384"/>
    <mergeCell ref="X380:X384"/>
    <mergeCell ref="Y380:Y384"/>
    <mergeCell ref="Z380:Z384"/>
    <mergeCell ref="AA380:AA384"/>
    <mergeCell ref="AB380:AB384"/>
    <mergeCell ref="AC380:AC384"/>
    <mergeCell ref="AD380:AD384"/>
    <mergeCell ref="AE380:AE384"/>
    <mergeCell ref="AF380:AF384"/>
    <mergeCell ref="AG380:AG384"/>
    <mergeCell ref="U375:U379"/>
    <mergeCell ref="V375:V379"/>
    <mergeCell ref="W375:W379"/>
    <mergeCell ref="X375:X379"/>
    <mergeCell ref="Y375:Y379"/>
    <mergeCell ref="Z375:Z379"/>
    <mergeCell ref="AA375:AA379"/>
    <mergeCell ref="AB375:AB379"/>
    <mergeCell ref="AC375:AC379"/>
    <mergeCell ref="AD365:AD369"/>
    <mergeCell ref="AE365:AE369"/>
    <mergeCell ref="AF365:AF369"/>
    <mergeCell ref="AG365:AG369"/>
    <mergeCell ref="U370:U374"/>
    <mergeCell ref="V370:V374"/>
    <mergeCell ref="W370:W374"/>
    <mergeCell ref="X370:X374"/>
    <mergeCell ref="Y370:Y374"/>
    <mergeCell ref="Z370:Z374"/>
    <mergeCell ref="AA370:AA374"/>
    <mergeCell ref="AB370:AB374"/>
    <mergeCell ref="AC370:AC374"/>
    <mergeCell ref="AD370:AD374"/>
    <mergeCell ref="AE370:AE374"/>
    <mergeCell ref="AF370:AF374"/>
    <mergeCell ref="AG370:AG374"/>
    <mergeCell ref="U365:U369"/>
    <mergeCell ref="V365:V369"/>
    <mergeCell ref="W365:W369"/>
    <mergeCell ref="X365:X369"/>
    <mergeCell ref="Y365:Y369"/>
    <mergeCell ref="Z365:Z369"/>
    <mergeCell ref="AA365:AA369"/>
    <mergeCell ref="AB365:AB369"/>
    <mergeCell ref="AC365:AC369"/>
    <mergeCell ref="AD354:AD358"/>
    <mergeCell ref="AE354:AE358"/>
    <mergeCell ref="AF354:AF358"/>
    <mergeCell ref="AG354:AG358"/>
    <mergeCell ref="U360:U364"/>
    <mergeCell ref="V360:V364"/>
    <mergeCell ref="W360:W364"/>
    <mergeCell ref="X360:X364"/>
    <mergeCell ref="Y360:Y364"/>
    <mergeCell ref="Z360:Z364"/>
    <mergeCell ref="AA360:AA364"/>
    <mergeCell ref="AB360:AB364"/>
    <mergeCell ref="AC360:AC364"/>
    <mergeCell ref="AD360:AD364"/>
    <mergeCell ref="AE360:AE364"/>
    <mergeCell ref="AF360:AF364"/>
    <mergeCell ref="AG360:AG364"/>
    <mergeCell ref="U354:U358"/>
    <mergeCell ref="V354:V358"/>
    <mergeCell ref="W354:W358"/>
    <mergeCell ref="X354:X358"/>
    <mergeCell ref="Y354:Y358"/>
    <mergeCell ref="Z354:Z358"/>
    <mergeCell ref="AA354:AA358"/>
    <mergeCell ref="AB354:AB358"/>
    <mergeCell ref="AC354:AC358"/>
    <mergeCell ref="AD344:AD348"/>
    <mergeCell ref="AE344:AE348"/>
    <mergeCell ref="AF344:AF348"/>
    <mergeCell ref="AG344:AG348"/>
    <mergeCell ref="U349:U353"/>
    <mergeCell ref="V349:V353"/>
    <mergeCell ref="W349:W353"/>
    <mergeCell ref="X349:X353"/>
    <mergeCell ref="Y349:Y353"/>
    <mergeCell ref="Z349:Z353"/>
    <mergeCell ref="AA349:AA353"/>
    <mergeCell ref="AB349:AB353"/>
    <mergeCell ref="AC349:AC353"/>
    <mergeCell ref="AD349:AD353"/>
    <mergeCell ref="AE349:AE353"/>
    <mergeCell ref="AF349:AF353"/>
    <mergeCell ref="AG349:AG353"/>
    <mergeCell ref="U344:U348"/>
    <mergeCell ref="V344:V348"/>
    <mergeCell ref="W344:W348"/>
    <mergeCell ref="X344:X348"/>
    <mergeCell ref="Y344:Y348"/>
    <mergeCell ref="Z344:Z348"/>
    <mergeCell ref="AA344:AA348"/>
    <mergeCell ref="AB344:AB348"/>
    <mergeCell ref="AC344:AC348"/>
    <mergeCell ref="AD334:AD338"/>
    <mergeCell ref="AE334:AE338"/>
    <mergeCell ref="AF334:AF338"/>
    <mergeCell ref="AG334:AG338"/>
    <mergeCell ref="U339:U343"/>
    <mergeCell ref="V339:V343"/>
    <mergeCell ref="W339:W343"/>
    <mergeCell ref="X339:X343"/>
    <mergeCell ref="Y339:Y343"/>
    <mergeCell ref="Z339:Z343"/>
    <mergeCell ref="AA339:AA343"/>
    <mergeCell ref="AB339:AB343"/>
    <mergeCell ref="AC339:AC343"/>
    <mergeCell ref="AD339:AD343"/>
    <mergeCell ref="AE339:AE343"/>
    <mergeCell ref="AF339:AF343"/>
    <mergeCell ref="AG339:AG343"/>
    <mergeCell ref="U334:U338"/>
    <mergeCell ref="V334:V338"/>
    <mergeCell ref="W334:W338"/>
    <mergeCell ref="X334:X338"/>
    <mergeCell ref="Y334:Y338"/>
    <mergeCell ref="Z334:Z338"/>
    <mergeCell ref="AA334:AA338"/>
    <mergeCell ref="AB334:AB338"/>
    <mergeCell ref="AC334:AC338"/>
    <mergeCell ref="AD324:AD328"/>
    <mergeCell ref="AE324:AE328"/>
    <mergeCell ref="AF324:AF328"/>
    <mergeCell ref="AG324:AG328"/>
    <mergeCell ref="U329:U333"/>
    <mergeCell ref="V329:V333"/>
    <mergeCell ref="W329:W333"/>
    <mergeCell ref="X329:X333"/>
    <mergeCell ref="Y329:Y333"/>
    <mergeCell ref="Z329:Z333"/>
    <mergeCell ref="AA329:AA333"/>
    <mergeCell ref="AB329:AB333"/>
    <mergeCell ref="AC329:AC333"/>
    <mergeCell ref="AD329:AD333"/>
    <mergeCell ref="AE329:AE333"/>
    <mergeCell ref="AF329:AF333"/>
    <mergeCell ref="AG329:AG333"/>
    <mergeCell ref="U324:U328"/>
    <mergeCell ref="V324:V328"/>
    <mergeCell ref="W324:W328"/>
    <mergeCell ref="X324:X328"/>
    <mergeCell ref="Y324:Y328"/>
    <mergeCell ref="Z324:Z328"/>
    <mergeCell ref="AA324:AA328"/>
    <mergeCell ref="AB324:AB328"/>
    <mergeCell ref="AC324:AC328"/>
    <mergeCell ref="AD304:AD308"/>
    <mergeCell ref="AE304:AE308"/>
    <mergeCell ref="AF304:AF308"/>
    <mergeCell ref="AG304:AG308"/>
    <mergeCell ref="U319:U323"/>
    <mergeCell ref="V319:V323"/>
    <mergeCell ref="W319:W323"/>
    <mergeCell ref="X319:X323"/>
    <mergeCell ref="Y319:Y323"/>
    <mergeCell ref="Z319:Z323"/>
    <mergeCell ref="AA319:AA323"/>
    <mergeCell ref="AB319:AB323"/>
    <mergeCell ref="AC319:AC323"/>
    <mergeCell ref="AD319:AD323"/>
    <mergeCell ref="AE319:AE323"/>
    <mergeCell ref="AF319:AF323"/>
    <mergeCell ref="AG319:AG323"/>
    <mergeCell ref="U304:U308"/>
    <mergeCell ref="V304:V308"/>
    <mergeCell ref="W304:W308"/>
    <mergeCell ref="X304:X308"/>
    <mergeCell ref="Y304:Y308"/>
    <mergeCell ref="Z304:Z308"/>
    <mergeCell ref="AA304:AA308"/>
    <mergeCell ref="AB304:AB308"/>
    <mergeCell ref="AC304:AC308"/>
    <mergeCell ref="U309:U313"/>
    <mergeCell ref="V309:V313"/>
    <mergeCell ref="W309:W313"/>
    <mergeCell ref="X309:X313"/>
    <mergeCell ref="Y309:Y313"/>
    <mergeCell ref="Z309:Z313"/>
    <mergeCell ref="AD293:AD297"/>
    <mergeCell ref="AE293:AE297"/>
    <mergeCell ref="AF293:AF297"/>
    <mergeCell ref="AG293:AG297"/>
    <mergeCell ref="U293:U297"/>
    <mergeCell ref="V293:V297"/>
    <mergeCell ref="W293:W297"/>
    <mergeCell ref="X293:X297"/>
    <mergeCell ref="Y293:Y297"/>
    <mergeCell ref="Z293:Z297"/>
    <mergeCell ref="AA293:AA297"/>
    <mergeCell ref="AB293:AB297"/>
    <mergeCell ref="AC293:AC297"/>
    <mergeCell ref="U299:U303"/>
    <mergeCell ref="V299:V303"/>
    <mergeCell ref="W299:W303"/>
    <mergeCell ref="X299:X303"/>
    <mergeCell ref="Y299:Y303"/>
    <mergeCell ref="Z299:Z303"/>
    <mergeCell ref="AA299:AA303"/>
    <mergeCell ref="AB299:AB303"/>
    <mergeCell ref="AC299:AC303"/>
    <mergeCell ref="AD299:AD303"/>
    <mergeCell ref="AE299:AE303"/>
    <mergeCell ref="AF299:AF303"/>
    <mergeCell ref="AG299:AG303"/>
    <mergeCell ref="U288:U292"/>
    <mergeCell ref="V288:V292"/>
    <mergeCell ref="W288:W292"/>
    <mergeCell ref="X288:X292"/>
    <mergeCell ref="Y288:Y292"/>
    <mergeCell ref="Z288:Z292"/>
    <mergeCell ref="AA288:AA292"/>
    <mergeCell ref="AB288:AB292"/>
    <mergeCell ref="AC288:AC292"/>
    <mergeCell ref="AD288:AD292"/>
    <mergeCell ref="AE288:AE292"/>
    <mergeCell ref="AF288:AF292"/>
    <mergeCell ref="AG288:AG292"/>
    <mergeCell ref="U283:U287"/>
    <mergeCell ref="V283:V287"/>
    <mergeCell ref="W283:W287"/>
    <mergeCell ref="X283:X287"/>
    <mergeCell ref="Y283:Y287"/>
    <mergeCell ref="Z283:Z287"/>
    <mergeCell ref="AA283:AA287"/>
    <mergeCell ref="AB283:AB287"/>
    <mergeCell ref="AC283:AC287"/>
    <mergeCell ref="U278:U282"/>
    <mergeCell ref="V278:V282"/>
    <mergeCell ref="W278:W282"/>
    <mergeCell ref="X278:X282"/>
    <mergeCell ref="Y278:Y282"/>
    <mergeCell ref="Z278:Z282"/>
    <mergeCell ref="AA278:AA282"/>
    <mergeCell ref="AB278:AB282"/>
    <mergeCell ref="AC278:AC282"/>
    <mergeCell ref="AD278:AD282"/>
    <mergeCell ref="AE278:AE282"/>
    <mergeCell ref="AF278:AF282"/>
    <mergeCell ref="AG278:AG282"/>
    <mergeCell ref="AD283:AD287"/>
    <mergeCell ref="AE283:AE287"/>
    <mergeCell ref="AF283:AF287"/>
    <mergeCell ref="AG283:AG287"/>
    <mergeCell ref="U267:U271"/>
    <mergeCell ref="V267:V271"/>
    <mergeCell ref="W267:W271"/>
    <mergeCell ref="X267:X271"/>
    <mergeCell ref="Y267:Y271"/>
    <mergeCell ref="Z267:Z271"/>
    <mergeCell ref="AA267:AA271"/>
    <mergeCell ref="AB267:AB271"/>
    <mergeCell ref="AC267:AC271"/>
    <mergeCell ref="AD267:AD271"/>
    <mergeCell ref="AE267:AE271"/>
    <mergeCell ref="AF267:AF271"/>
    <mergeCell ref="AG267:AG271"/>
    <mergeCell ref="AD272:AD276"/>
    <mergeCell ref="AE272:AE276"/>
    <mergeCell ref="AF272:AF276"/>
    <mergeCell ref="AG272:AG276"/>
    <mergeCell ref="U272:U276"/>
    <mergeCell ref="V272:V276"/>
    <mergeCell ref="W272:W276"/>
    <mergeCell ref="X272:X276"/>
    <mergeCell ref="Y272:Y276"/>
    <mergeCell ref="Z272:Z276"/>
    <mergeCell ref="AA272:AA276"/>
    <mergeCell ref="AB272:AB276"/>
    <mergeCell ref="AC272:AC276"/>
    <mergeCell ref="AD257:AD261"/>
    <mergeCell ref="AE257:AE261"/>
    <mergeCell ref="AF257:AF261"/>
    <mergeCell ref="AG257:AG261"/>
    <mergeCell ref="U262:U266"/>
    <mergeCell ref="V262:V266"/>
    <mergeCell ref="W262:W266"/>
    <mergeCell ref="X262:X266"/>
    <mergeCell ref="Y262:Y266"/>
    <mergeCell ref="Z262:Z266"/>
    <mergeCell ref="AA262:AA266"/>
    <mergeCell ref="AB262:AB266"/>
    <mergeCell ref="AC262:AC266"/>
    <mergeCell ref="AD262:AD266"/>
    <mergeCell ref="AE262:AE266"/>
    <mergeCell ref="AF262:AF266"/>
    <mergeCell ref="AG262:AG266"/>
    <mergeCell ref="U257:U261"/>
    <mergeCell ref="V257:V261"/>
    <mergeCell ref="W257:W261"/>
    <mergeCell ref="X257:X261"/>
    <mergeCell ref="Y257:Y261"/>
    <mergeCell ref="Z257:Z261"/>
    <mergeCell ref="AA257:AA261"/>
    <mergeCell ref="AB257:AB261"/>
    <mergeCell ref="AC257:AC261"/>
    <mergeCell ref="AD247:AD251"/>
    <mergeCell ref="AE247:AE251"/>
    <mergeCell ref="AF247:AF251"/>
    <mergeCell ref="AG247:AG251"/>
    <mergeCell ref="U252:U256"/>
    <mergeCell ref="V252:V256"/>
    <mergeCell ref="W252:W256"/>
    <mergeCell ref="X252:X256"/>
    <mergeCell ref="Y252:Y256"/>
    <mergeCell ref="Z252:Z256"/>
    <mergeCell ref="AA252:AA256"/>
    <mergeCell ref="AB252:AB256"/>
    <mergeCell ref="AC252:AC256"/>
    <mergeCell ref="AD252:AD256"/>
    <mergeCell ref="AE252:AE256"/>
    <mergeCell ref="AF252:AF256"/>
    <mergeCell ref="AG252:AG256"/>
    <mergeCell ref="U247:U251"/>
    <mergeCell ref="V247:V251"/>
    <mergeCell ref="W247:W251"/>
    <mergeCell ref="X247:X251"/>
    <mergeCell ref="Y247:Y251"/>
    <mergeCell ref="Z247:Z251"/>
    <mergeCell ref="AA247:AA251"/>
    <mergeCell ref="AB247:AB251"/>
    <mergeCell ref="AC247:AC251"/>
    <mergeCell ref="AD237:AD241"/>
    <mergeCell ref="AE237:AE241"/>
    <mergeCell ref="AF237:AF241"/>
    <mergeCell ref="AG237:AG241"/>
    <mergeCell ref="U242:U246"/>
    <mergeCell ref="V242:V246"/>
    <mergeCell ref="W242:W246"/>
    <mergeCell ref="X242:X246"/>
    <mergeCell ref="Y242:Y246"/>
    <mergeCell ref="Z242:Z246"/>
    <mergeCell ref="AA242:AA246"/>
    <mergeCell ref="AB242:AB246"/>
    <mergeCell ref="AC242:AC246"/>
    <mergeCell ref="AD242:AD246"/>
    <mergeCell ref="AE242:AE246"/>
    <mergeCell ref="AF242:AF246"/>
    <mergeCell ref="AG242:AG246"/>
    <mergeCell ref="U237:U241"/>
    <mergeCell ref="V237:V241"/>
    <mergeCell ref="W237:W241"/>
    <mergeCell ref="X237:X241"/>
    <mergeCell ref="Y237:Y241"/>
    <mergeCell ref="Z237:Z241"/>
    <mergeCell ref="AA237:AA241"/>
    <mergeCell ref="AB237:AB241"/>
    <mergeCell ref="AC237:AC241"/>
    <mergeCell ref="AD227:AD231"/>
    <mergeCell ref="AE227:AE231"/>
    <mergeCell ref="AF227:AF231"/>
    <mergeCell ref="AG227:AG231"/>
    <mergeCell ref="U232:U236"/>
    <mergeCell ref="V232:V236"/>
    <mergeCell ref="W232:W236"/>
    <mergeCell ref="X232:X236"/>
    <mergeCell ref="Y232:Y236"/>
    <mergeCell ref="Z232:Z236"/>
    <mergeCell ref="AA232:AA236"/>
    <mergeCell ref="AB232:AB236"/>
    <mergeCell ref="AC232:AC236"/>
    <mergeCell ref="AD232:AD236"/>
    <mergeCell ref="AE232:AE236"/>
    <mergeCell ref="AF232:AF236"/>
    <mergeCell ref="AG232:AG236"/>
    <mergeCell ref="U227:U231"/>
    <mergeCell ref="V227:V231"/>
    <mergeCell ref="W227:W231"/>
    <mergeCell ref="X227:X231"/>
    <mergeCell ref="Y227:Y231"/>
    <mergeCell ref="Z227:Z231"/>
    <mergeCell ref="AA227:AA231"/>
    <mergeCell ref="AB227:AB231"/>
    <mergeCell ref="AC227:AC231"/>
    <mergeCell ref="AD217:AD221"/>
    <mergeCell ref="AE217:AE221"/>
    <mergeCell ref="AF217:AF221"/>
    <mergeCell ref="AG217:AG221"/>
    <mergeCell ref="U222:U226"/>
    <mergeCell ref="V222:V226"/>
    <mergeCell ref="W222:W226"/>
    <mergeCell ref="X222:X226"/>
    <mergeCell ref="Y222:Y226"/>
    <mergeCell ref="Z222:Z226"/>
    <mergeCell ref="AA222:AA226"/>
    <mergeCell ref="AB222:AB226"/>
    <mergeCell ref="AC222:AC226"/>
    <mergeCell ref="AD222:AD226"/>
    <mergeCell ref="AE222:AE226"/>
    <mergeCell ref="AF222:AF226"/>
    <mergeCell ref="AG222:AG226"/>
    <mergeCell ref="U217:U221"/>
    <mergeCell ref="V217:V221"/>
    <mergeCell ref="W217:W221"/>
    <mergeCell ref="X217:X221"/>
    <mergeCell ref="Y217:Y221"/>
    <mergeCell ref="Z217:Z221"/>
    <mergeCell ref="AA217:AA221"/>
    <mergeCell ref="AB217:AB221"/>
    <mergeCell ref="AC217:AC221"/>
    <mergeCell ref="AD207:AD211"/>
    <mergeCell ref="AE207:AE211"/>
    <mergeCell ref="AF207:AF211"/>
    <mergeCell ref="AG207:AG211"/>
    <mergeCell ref="U212:U216"/>
    <mergeCell ref="V212:V216"/>
    <mergeCell ref="W212:W216"/>
    <mergeCell ref="X212:X216"/>
    <mergeCell ref="Y212:Y216"/>
    <mergeCell ref="Z212:Z216"/>
    <mergeCell ref="AA212:AA216"/>
    <mergeCell ref="AB212:AB216"/>
    <mergeCell ref="AC212:AC216"/>
    <mergeCell ref="AD212:AD216"/>
    <mergeCell ref="AE212:AE216"/>
    <mergeCell ref="AF212:AF216"/>
    <mergeCell ref="AG212:AG216"/>
    <mergeCell ref="U207:U211"/>
    <mergeCell ref="V207:V211"/>
    <mergeCell ref="W207:W211"/>
    <mergeCell ref="X207:X211"/>
    <mergeCell ref="Y207:Y211"/>
    <mergeCell ref="Z207:Z211"/>
    <mergeCell ref="AA207:AA211"/>
    <mergeCell ref="AB207:AB211"/>
    <mergeCell ref="AC207:AC211"/>
    <mergeCell ref="AD197:AD201"/>
    <mergeCell ref="AE197:AE201"/>
    <mergeCell ref="AF197:AF201"/>
    <mergeCell ref="AG197:AG201"/>
    <mergeCell ref="U202:U206"/>
    <mergeCell ref="V202:V206"/>
    <mergeCell ref="W202:W206"/>
    <mergeCell ref="X202:X206"/>
    <mergeCell ref="Y202:Y206"/>
    <mergeCell ref="Z202:Z206"/>
    <mergeCell ref="AA202:AA206"/>
    <mergeCell ref="AB202:AB206"/>
    <mergeCell ref="AC202:AC206"/>
    <mergeCell ref="AD202:AD206"/>
    <mergeCell ref="AE202:AE206"/>
    <mergeCell ref="AF202:AF206"/>
    <mergeCell ref="AG202:AG206"/>
    <mergeCell ref="U197:U201"/>
    <mergeCell ref="V197:V201"/>
    <mergeCell ref="W197:W201"/>
    <mergeCell ref="X197:X201"/>
    <mergeCell ref="Y197:Y201"/>
    <mergeCell ref="Z197:Z201"/>
    <mergeCell ref="AA197:AA201"/>
    <mergeCell ref="AB197:AB201"/>
    <mergeCell ref="AC197:AC201"/>
    <mergeCell ref="AD182:AD186"/>
    <mergeCell ref="AE182:AE186"/>
    <mergeCell ref="AF182:AF186"/>
    <mergeCell ref="AG182:AG186"/>
    <mergeCell ref="U192:U196"/>
    <mergeCell ref="V192:V196"/>
    <mergeCell ref="W192:W196"/>
    <mergeCell ref="X192:X196"/>
    <mergeCell ref="Y192:Y196"/>
    <mergeCell ref="Z192:Z196"/>
    <mergeCell ref="AA192:AA196"/>
    <mergeCell ref="AB192:AB196"/>
    <mergeCell ref="AC192:AC196"/>
    <mergeCell ref="AD192:AD196"/>
    <mergeCell ref="AE192:AE196"/>
    <mergeCell ref="AF192:AF196"/>
    <mergeCell ref="AG192:AG196"/>
    <mergeCell ref="U182:U186"/>
    <mergeCell ref="V182:V186"/>
    <mergeCell ref="W182:W186"/>
    <mergeCell ref="X182:X186"/>
    <mergeCell ref="Y182:Y186"/>
    <mergeCell ref="Z182:Z186"/>
    <mergeCell ref="AA182:AA186"/>
    <mergeCell ref="AB182:AB186"/>
    <mergeCell ref="AC182:AC186"/>
    <mergeCell ref="Z187:Z191"/>
    <mergeCell ref="AA187:AA191"/>
    <mergeCell ref="AB187:AB191"/>
    <mergeCell ref="AC187:AC191"/>
    <mergeCell ref="AD187:AD191"/>
    <mergeCell ref="AE187:AE191"/>
    <mergeCell ref="U172:U176"/>
    <mergeCell ref="V172:V176"/>
    <mergeCell ref="W172:W176"/>
    <mergeCell ref="X172:X176"/>
    <mergeCell ref="Y172:Y176"/>
    <mergeCell ref="Z172:Z176"/>
    <mergeCell ref="AA172:AA176"/>
    <mergeCell ref="AB172:AB176"/>
    <mergeCell ref="AC172:AC176"/>
    <mergeCell ref="AD172:AD176"/>
    <mergeCell ref="AE172:AE176"/>
    <mergeCell ref="AF172:AF176"/>
    <mergeCell ref="AG172:AG176"/>
    <mergeCell ref="U162:U166"/>
    <mergeCell ref="V162:V166"/>
    <mergeCell ref="W162:W166"/>
    <mergeCell ref="X162:X166"/>
    <mergeCell ref="Y162:Y166"/>
    <mergeCell ref="Z162:Z166"/>
    <mergeCell ref="AA162:AA166"/>
    <mergeCell ref="AB162:AB166"/>
    <mergeCell ref="AC162:AC166"/>
    <mergeCell ref="AD162:AD166"/>
    <mergeCell ref="AE162:AE166"/>
    <mergeCell ref="AF162:AF166"/>
    <mergeCell ref="AG162:AG166"/>
    <mergeCell ref="U167:U171"/>
    <mergeCell ref="V167:V171"/>
    <mergeCell ref="W167:W171"/>
    <mergeCell ref="X167:X171"/>
    <mergeCell ref="Y167:Y171"/>
    <mergeCell ref="Z167:Z171"/>
    <mergeCell ref="AD152:AD156"/>
    <mergeCell ref="AE152:AE156"/>
    <mergeCell ref="AF152:AF156"/>
    <mergeCell ref="AG152:AG156"/>
    <mergeCell ref="U157:U161"/>
    <mergeCell ref="V157:V161"/>
    <mergeCell ref="W157:W161"/>
    <mergeCell ref="X157:X161"/>
    <mergeCell ref="Y157:Y161"/>
    <mergeCell ref="Z157:Z161"/>
    <mergeCell ref="AA157:AA161"/>
    <mergeCell ref="AB157:AB161"/>
    <mergeCell ref="AC157:AC161"/>
    <mergeCell ref="AD157:AD161"/>
    <mergeCell ref="AE157:AE161"/>
    <mergeCell ref="AF157:AF161"/>
    <mergeCell ref="AG157:AG161"/>
    <mergeCell ref="U152:U156"/>
    <mergeCell ref="V152:V156"/>
    <mergeCell ref="W152:W156"/>
    <mergeCell ref="X152:X156"/>
    <mergeCell ref="Y152:Y156"/>
    <mergeCell ref="Z152:Z156"/>
    <mergeCell ref="AA152:AA156"/>
    <mergeCell ref="AB152:AB156"/>
    <mergeCell ref="AC152:AC156"/>
    <mergeCell ref="AD142:AD146"/>
    <mergeCell ref="AE142:AE146"/>
    <mergeCell ref="AF142:AF146"/>
    <mergeCell ref="AG142:AG146"/>
    <mergeCell ref="U147:U151"/>
    <mergeCell ref="V147:V151"/>
    <mergeCell ref="W147:W151"/>
    <mergeCell ref="X147:X151"/>
    <mergeCell ref="Y147:Y151"/>
    <mergeCell ref="Z147:Z151"/>
    <mergeCell ref="AA147:AA151"/>
    <mergeCell ref="AB147:AB151"/>
    <mergeCell ref="AC147:AC151"/>
    <mergeCell ref="AD147:AD151"/>
    <mergeCell ref="AE147:AE151"/>
    <mergeCell ref="AF147:AF151"/>
    <mergeCell ref="AG147:AG151"/>
    <mergeCell ref="U142:U146"/>
    <mergeCell ref="V142:V146"/>
    <mergeCell ref="W142:W146"/>
    <mergeCell ref="X142:X146"/>
    <mergeCell ref="Y142:Y146"/>
    <mergeCell ref="Z142:Z146"/>
    <mergeCell ref="AA142:AA146"/>
    <mergeCell ref="AB142:AB146"/>
    <mergeCell ref="AC142:AC146"/>
    <mergeCell ref="AD132:AD136"/>
    <mergeCell ref="AE132:AE136"/>
    <mergeCell ref="AF132:AF136"/>
    <mergeCell ref="AG132:AG136"/>
    <mergeCell ref="U137:U141"/>
    <mergeCell ref="V137:V141"/>
    <mergeCell ref="W137:W141"/>
    <mergeCell ref="X137:X141"/>
    <mergeCell ref="Y137:Y141"/>
    <mergeCell ref="Z137:Z141"/>
    <mergeCell ref="AA137:AA141"/>
    <mergeCell ref="AB137:AB141"/>
    <mergeCell ref="AC137:AC141"/>
    <mergeCell ref="AD137:AD141"/>
    <mergeCell ref="AE137:AE141"/>
    <mergeCell ref="AF137:AF141"/>
    <mergeCell ref="AG137:AG141"/>
    <mergeCell ref="U132:U136"/>
    <mergeCell ref="V132:V136"/>
    <mergeCell ref="W132:W136"/>
    <mergeCell ref="X132:X136"/>
    <mergeCell ref="Y132:Y136"/>
    <mergeCell ref="Z132:Z136"/>
    <mergeCell ref="AA132:AA136"/>
    <mergeCell ref="AB132:AB136"/>
    <mergeCell ref="AC132:AC136"/>
    <mergeCell ref="AD122:AD126"/>
    <mergeCell ref="AE122:AE126"/>
    <mergeCell ref="AF122:AF126"/>
    <mergeCell ref="AG122:AG126"/>
    <mergeCell ref="U127:U131"/>
    <mergeCell ref="V127:V131"/>
    <mergeCell ref="W127:W131"/>
    <mergeCell ref="X127:X131"/>
    <mergeCell ref="Y127:Y131"/>
    <mergeCell ref="Z127:Z131"/>
    <mergeCell ref="AA127:AA131"/>
    <mergeCell ref="AB127:AB131"/>
    <mergeCell ref="AC127:AC131"/>
    <mergeCell ref="AD127:AD131"/>
    <mergeCell ref="AE127:AE131"/>
    <mergeCell ref="AF127:AF131"/>
    <mergeCell ref="AG127:AG131"/>
    <mergeCell ref="U122:U126"/>
    <mergeCell ref="V122:V126"/>
    <mergeCell ref="W122:W126"/>
    <mergeCell ref="X122:X126"/>
    <mergeCell ref="Y122:Y126"/>
    <mergeCell ref="Z122:Z126"/>
    <mergeCell ref="AA122:AA126"/>
    <mergeCell ref="AB122:AB126"/>
    <mergeCell ref="AC122:AC126"/>
    <mergeCell ref="AD112:AD116"/>
    <mergeCell ref="AE112:AE116"/>
    <mergeCell ref="AF112:AF116"/>
    <mergeCell ref="AG112:AG116"/>
    <mergeCell ref="U117:U121"/>
    <mergeCell ref="V117:V121"/>
    <mergeCell ref="W117:W121"/>
    <mergeCell ref="X117:X121"/>
    <mergeCell ref="Y117:Y121"/>
    <mergeCell ref="Z117:Z121"/>
    <mergeCell ref="AA117:AA121"/>
    <mergeCell ref="AB117:AB121"/>
    <mergeCell ref="AC117:AC121"/>
    <mergeCell ref="AD117:AD121"/>
    <mergeCell ref="AE117:AE121"/>
    <mergeCell ref="AF117:AF121"/>
    <mergeCell ref="AG117:AG121"/>
    <mergeCell ref="U112:U116"/>
    <mergeCell ref="V112:V116"/>
    <mergeCell ref="W112:W116"/>
    <mergeCell ref="X112:X116"/>
    <mergeCell ref="Y112:Y116"/>
    <mergeCell ref="Z112:Z116"/>
    <mergeCell ref="AA112:AA116"/>
    <mergeCell ref="AB112:AB116"/>
    <mergeCell ref="AC112:AC116"/>
    <mergeCell ref="AD102:AD106"/>
    <mergeCell ref="AE102:AE106"/>
    <mergeCell ref="AF102:AF106"/>
    <mergeCell ref="AG102:AG106"/>
    <mergeCell ref="U107:U111"/>
    <mergeCell ref="V107:V111"/>
    <mergeCell ref="W107:W111"/>
    <mergeCell ref="X107:X111"/>
    <mergeCell ref="Y107:Y111"/>
    <mergeCell ref="Z107:Z111"/>
    <mergeCell ref="AA107:AA111"/>
    <mergeCell ref="AB107:AB111"/>
    <mergeCell ref="AC107:AC111"/>
    <mergeCell ref="AD107:AD111"/>
    <mergeCell ref="AE107:AE111"/>
    <mergeCell ref="AF107:AF111"/>
    <mergeCell ref="AG107:AG111"/>
    <mergeCell ref="U102:U106"/>
    <mergeCell ref="V102:V106"/>
    <mergeCell ref="W102:W106"/>
    <mergeCell ref="X102:X106"/>
    <mergeCell ref="Y102:Y106"/>
    <mergeCell ref="Z102:Z106"/>
    <mergeCell ref="AA102:AA106"/>
    <mergeCell ref="AB102:AB106"/>
    <mergeCell ref="AC102:AC106"/>
    <mergeCell ref="AD92:AD96"/>
    <mergeCell ref="AE92:AE96"/>
    <mergeCell ref="AF92:AF96"/>
    <mergeCell ref="AG92:AG96"/>
    <mergeCell ref="U97:U101"/>
    <mergeCell ref="V97:V101"/>
    <mergeCell ref="W97:W101"/>
    <mergeCell ref="X97:X101"/>
    <mergeCell ref="Y97:Y101"/>
    <mergeCell ref="Z97:Z101"/>
    <mergeCell ref="AA97:AA101"/>
    <mergeCell ref="AB97:AB101"/>
    <mergeCell ref="AC97:AC101"/>
    <mergeCell ref="AD97:AD101"/>
    <mergeCell ref="AE97:AE101"/>
    <mergeCell ref="AF97:AF101"/>
    <mergeCell ref="AG97:AG101"/>
    <mergeCell ref="U92:U96"/>
    <mergeCell ref="V92:V96"/>
    <mergeCell ref="W92:W96"/>
    <mergeCell ref="X92:X96"/>
    <mergeCell ref="Y92:Y96"/>
    <mergeCell ref="Z92:Z96"/>
    <mergeCell ref="AA92:AA96"/>
    <mergeCell ref="AB92:AB96"/>
    <mergeCell ref="AC92:AC96"/>
    <mergeCell ref="AD82:AD86"/>
    <mergeCell ref="AE82:AE86"/>
    <mergeCell ref="AF82:AF86"/>
    <mergeCell ref="AG82:AG86"/>
    <mergeCell ref="U87:U91"/>
    <mergeCell ref="V87:V91"/>
    <mergeCell ref="W87:W91"/>
    <mergeCell ref="X87:X91"/>
    <mergeCell ref="Y87:Y91"/>
    <mergeCell ref="Z87:Z91"/>
    <mergeCell ref="AA87:AA91"/>
    <mergeCell ref="AB87:AB91"/>
    <mergeCell ref="AC87:AC91"/>
    <mergeCell ref="AD87:AD91"/>
    <mergeCell ref="AE87:AE91"/>
    <mergeCell ref="AF87:AF91"/>
    <mergeCell ref="AG87:AG91"/>
    <mergeCell ref="U82:U86"/>
    <mergeCell ref="V82:V86"/>
    <mergeCell ref="W82:W86"/>
    <mergeCell ref="X82:X86"/>
    <mergeCell ref="Y82:Y86"/>
    <mergeCell ref="Z82:Z86"/>
    <mergeCell ref="AA82:AA86"/>
    <mergeCell ref="AB82:AB86"/>
    <mergeCell ref="AC82:AC86"/>
    <mergeCell ref="AD67:AD71"/>
    <mergeCell ref="AE67:AE71"/>
    <mergeCell ref="AF67:AF71"/>
    <mergeCell ref="AG67:AG71"/>
    <mergeCell ref="U77:U81"/>
    <mergeCell ref="V77:V81"/>
    <mergeCell ref="W77:W81"/>
    <mergeCell ref="X77:X81"/>
    <mergeCell ref="Y77:Y81"/>
    <mergeCell ref="Z77:Z81"/>
    <mergeCell ref="AA77:AA81"/>
    <mergeCell ref="AB77:AB81"/>
    <mergeCell ref="AC77:AC81"/>
    <mergeCell ref="AD77:AD81"/>
    <mergeCell ref="AE77:AE81"/>
    <mergeCell ref="AF77:AF81"/>
    <mergeCell ref="AG77:AG81"/>
    <mergeCell ref="U67:U71"/>
    <mergeCell ref="V67:V71"/>
    <mergeCell ref="W67:W71"/>
    <mergeCell ref="X67:X71"/>
    <mergeCell ref="Y67:Y71"/>
    <mergeCell ref="Z67:Z71"/>
    <mergeCell ref="AA67:AA71"/>
    <mergeCell ref="AB67:AB71"/>
    <mergeCell ref="AC67:AC71"/>
    <mergeCell ref="V72:V76"/>
    <mergeCell ref="W72:W76"/>
    <mergeCell ref="X72:X76"/>
    <mergeCell ref="Y72:Y76"/>
    <mergeCell ref="Z72:Z76"/>
    <mergeCell ref="AA72:AA76"/>
    <mergeCell ref="AD57:AD61"/>
    <mergeCell ref="AE57:AE61"/>
    <mergeCell ref="AF57:AF61"/>
    <mergeCell ref="AG57:AG61"/>
    <mergeCell ref="U62:U66"/>
    <mergeCell ref="V62:V66"/>
    <mergeCell ref="W62:W66"/>
    <mergeCell ref="X62:X66"/>
    <mergeCell ref="Y62:Y66"/>
    <mergeCell ref="Z62:Z66"/>
    <mergeCell ref="AA62:AA66"/>
    <mergeCell ref="AB62:AB66"/>
    <mergeCell ref="AC62:AC66"/>
    <mergeCell ref="AD62:AD66"/>
    <mergeCell ref="AE62:AE66"/>
    <mergeCell ref="AF62:AF66"/>
    <mergeCell ref="AG62:AG66"/>
    <mergeCell ref="U57:U61"/>
    <mergeCell ref="V57:V61"/>
    <mergeCell ref="W57:W61"/>
    <mergeCell ref="X57:X61"/>
    <mergeCell ref="Y57:Y61"/>
    <mergeCell ref="Z57:Z61"/>
    <mergeCell ref="AA57:AA61"/>
    <mergeCell ref="AB57:AB61"/>
    <mergeCell ref="AC57:AC61"/>
    <mergeCell ref="U52:U56"/>
    <mergeCell ref="V52:V56"/>
    <mergeCell ref="W52:W56"/>
    <mergeCell ref="X52:X56"/>
    <mergeCell ref="Y52:Y56"/>
    <mergeCell ref="Z52:Z56"/>
    <mergeCell ref="AA52:AA56"/>
    <mergeCell ref="AB52:AB56"/>
    <mergeCell ref="AC52:AC56"/>
    <mergeCell ref="AD52:AD56"/>
    <mergeCell ref="AE52:AE56"/>
    <mergeCell ref="AF52:AF56"/>
    <mergeCell ref="AG52:AG56"/>
    <mergeCell ref="AD27:AD31"/>
    <mergeCell ref="AE27:AE31"/>
    <mergeCell ref="AF27:AF31"/>
    <mergeCell ref="AG27:AG31"/>
    <mergeCell ref="U42:U46"/>
    <mergeCell ref="V42:V46"/>
    <mergeCell ref="W42:W46"/>
    <mergeCell ref="X42:X46"/>
    <mergeCell ref="Y42:Y46"/>
    <mergeCell ref="Z42:Z46"/>
    <mergeCell ref="AA42:AA46"/>
    <mergeCell ref="AB42:AB46"/>
    <mergeCell ref="AC42:AC46"/>
    <mergeCell ref="AD42:AD46"/>
    <mergeCell ref="AE42:AE46"/>
    <mergeCell ref="AF42:AF46"/>
    <mergeCell ref="AG42:AG46"/>
    <mergeCell ref="U27:U31"/>
    <mergeCell ref="V27:V31"/>
    <mergeCell ref="AA27:AA31"/>
    <mergeCell ref="AB27:AB31"/>
    <mergeCell ref="AC27:AC31"/>
    <mergeCell ref="AD32:AD36"/>
    <mergeCell ref="AE32:AE36"/>
    <mergeCell ref="AF32:AF36"/>
    <mergeCell ref="AG32:AG36"/>
    <mergeCell ref="AD37:AD41"/>
    <mergeCell ref="AE37:AE41"/>
    <mergeCell ref="AD22:AD26"/>
    <mergeCell ref="AE22:AE26"/>
    <mergeCell ref="AF22:AF26"/>
    <mergeCell ref="AG22:AG26"/>
    <mergeCell ref="AF37:AF41"/>
    <mergeCell ref="AG37:AG41"/>
    <mergeCell ref="AC32:AC36"/>
    <mergeCell ref="U22:U26"/>
    <mergeCell ref="V22:V26"/>
    <mergeCell ref="W22:W26"/>
    <mergeCell ref="X22:X26"/>
    <mergeCell ref="Y22:Y26"/>
    <mergeCell ref="Z22:Z26"/>
    <mergeCell ref="AA22:AA26"/>
    <mergeCell ref="AB22:AB26"/>
    <mergeCell ref="AC22:AC26"/>
    <mergeCell ref="W27:W31"/>
    <mergeCell ref="X27:X31"/>
    <mergeCell ref="Y27:Y31"/>
    <mergeCell ref="Z27:Z31"/>
    <mergeCell ref="AD12:AD16"/>
    <mergeCell ref="AF12:AF16"/>
    <mergeCell ref="AG12:AG16"/>
    <mergeCell ref="U17:U21"/>
    <mergeCell ref="V17:V21"/>
    <mergeCell ref="W17:W21"/>
    <mergeCell ref="X17:X21"/>
    <mergeCell ref="Y17:Y21"/>
    <mergeCell ref="Z17:Z21"/>
    <mergeCell ref="AA17:AA21"/>
    <mergeCell ref="AB17:AB21"/>
    <mergeCell ref="AC17:AC21"/>
    <mergeCell ref="AD17:AD21"/>
    <mergeCell ref="AE17:AE21"/>
    <mergeCell ref="AF17:AF21"/>
    <mergeCell ref="AG17:AG21"/>
    <mergeCell ref="U12:U16"/>
    <mergeCell ref="V12:V16"/>
    <mergeCell ref="W12:W16"/>
    <mergeCell ref="X12:X16"/>
    <mergeCell ref="Y12:Y16"/>
    <mergeCell ref="AE12:AE16"/>
    <mergeCell ref="AA12:AA16"/>
    <mergeCell ref="AB12:AB16"/>
    <mergeCell ref="AC12:AC16"/>
    <mergeCell ref="AF8:AF9"/>
    <mergeCell ref="U6:X6"/>
    <mergeCell ref="Y6:AB6"/>
    <mergeCell ref="AC6:AD6"/>
    <mergeCell ref="AE6:AF6"/>
    <mergeCell ref="AG8:AG9"/>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U8:U9"/>
    <mergeCell ref="V8:V9"/>
    <mergeCell ref="W8:W9"/>
    <mergeCell ref="X8:X9"/>
    <mergeCell ref="Y8:Y9"/>
    <mergeCell ref="Z8:Z9"/>
    <mergeCell ref="AA8:AA9"/>
    <mergeCell ref="AB8:AB9"/>
    <mergeCell ref="AC8:AC9"/>
    <mergeCell ref="AD8:AD9"/>
    <mergeCell ref="AE8:AE9"/>
    <mergeCell ref="J460:J464"/>
    <mergeCell ref="G465:G469"/>
    <mergeCell ref="J465:J469"/>
    <mergeCell ref="G475:G479"/>
    <mergeCell ref="J475:J479"/>
    <mergeCell ref="G505:G509"/>
    <mergeCell ref="I505:I509"/>
    <mergeCell ref="J505:J509"/>
    <mergeCell ref="G480:G484"/>
    <mergeCell ref="J410:J414"/>
    <mergeCell ref="H420:I424"/>
    <mergeCell ref="H430:I434"/>
    <mergeCell ref="H435:I439"/>
    <mergeCell ref="H440:I444"/>
    <mergeCell ref="G445:G449"/>
    <mergeCell ref="J445:J449"/>
    <mergeCell ref="G450:G454"/>
    <mergeCell ref="J450:J454"/>
    <mergeCell ref="G455:G459"/>
    <mergeCell ref="J455:J459"/>
    <mergeCell ref="J470:J474"/>
    <mergeCell ref="H445:I449"/>
    <mergeCell ref="H450:I454"/>
    <mergeCell ref="H455:I459"/>
    <mergeCell ref="H460:I464"/>
    <mergeCell ref="H465:I469"/>
    <mergeCell ref="H470:I474"/>
    <mergeCell ref="H425:I429"/>
    <mergeCell ref="J425:J429"/>
    <mergeCell ref="G425:G429"/>
    <mergeCell ref="G400:G404"/>
    <mergeCell ref="I400:I404"/>
    <mergeCell ref="J400:J404"/>
    <mergeCell ref="G405:G409"/>
    <mergeCell ref="I405:I409"/>
    <mergeCell ref="J405:J409"/>
    <mergeCell ref="G415:G419"/>
    <mergeCell ref="I415:I419"/>
    <mergeCell ref="J415:J419"/>
    <mergeCell ref="J420:J424"/>
    <mergeCell ref="J390:J394"/>
    <mergeCell ref="G395:G399"/>
    <mergeCell ref="I395:I399"/>
    <mergeCell ref="J395:J399"/>
    <mergeCell ref="G375:G379"/>
    <mergeCell ref="I375:I379"/>
    <mergeCell ref="J375:J379"/>
    <mergeCell ref="G380:G384"/>
    <mergeCell ref="I380:I384"/>
    <mergeCell ref="J380:J384"/>
    <mergeCell ref="H375:H379"/>
    <mergeCell ref="H380:H384"/>
    <mergeCell ref="H385:H389"/>
    <mergeCell ref="H390:H394"/>
    <mergeCell ref="H395:H399"/>
    <mergeCell ref="G360:G364"/>
    <mergeCell ref="I360:I364"/>
    <mergeCell ref="J360:J364"/>
    <mergeCell ref="G365:G369"/>
    <mergeCell ref="I365:I369"/>
    <mergeCell ref="J365:J369"/>
    <mergeCell ref="H360:H364"/>
    <mergeCell ref="H365:H369"/>
    <mergeCell ref="G370:G374"/>
    <mergeCell ref="I370:I374"/>
    <mergeCell ref="J370:J374"/>
    <mergeCell ref="I334:I338"/>
    <mergeCell ref="J222:J226"/>
    <mergeCell ref="G227:G231"/>
    <mergeCell ref="J227:J231"/>
    <mergeCell ref="G232:G236"/>
    <mergeCell ref="J232:J236"/>
    <mergeCell ref="G262:G266"/>
    <mergeCell ref="I262:I266"/>
    <mergeCell ref="J262:J266"/>
    <mergeCell ref="I293:I297"/>
    <mergeCell ref="J293:J297"/>
    <mergeCell ref="H298:L298"/>
    <mergeCell ref="H277:J277"/>
    <mergeCell ref="J314:J318"/>
    <mergeCell ref="J278:J282"/>
    <mergeCell ref="J283:J287"/>
    <mergeCell ref="I288:I292"/>
    <mergeCell ref="J288:J292"/>
    <mergeCell ref="G293:G297"/>
    <mergeCell ref="J334:J338"/>
    <mergeCell ref="G309:G313"/>
    <mergeCell ref="I314:I318"/>
    <mergeCell ref="J309:J313"/>
    <mergeCell ref="G299:G303"/>
    <mergeCell ref="I299:I303"/>
    <mergeCell ref="J299:J303"/>
    <mergeCell ref="J202:J206"/>
    <mergeCell ref="G207:G211"/>
    <mergeCell ref="J207:J211"/>
    <mergeCell ref="G212:G216"/>
    <mergeCell ref="J212:J216"/>
    <mergeCell ref="G202:G206"/>
    <mergeCell ref="J217:J221"/>
    <mergeCell ref="G252:G256"/>
    <mergeCell ref="J252:J256"/>
    <mergeCell ref="G257:G261"/>
    <mergeCell ref="J257:J261"/>
    <mergeCell ref="H242:H246"/>
    <mergeCell ref="H247:H251"/>
    <mergeCell ref="J242:J246"/>
    <mergeCell ref="G247:G251"/>
    <mergeCell ref="I247:I251"/>
    <mergeCell ref="J247:J251"/>
    <mergeCell ref="G237:G241"/>
    <mergeCell ref="J237:J241"/>
    <mergeCell ref="G242:G246"/>
    <mergeCell ref="I242:I246"/>
    <mergeCell ref="G182:G186"/>
    <mergeCell ref="J182:J186"/>
    <mergeCell ref="G192:G196"/>
    <mergeCell ref="J192:J196"/>
    <mergeCell ref="G197:G201"/>
    <mergeCell ref="J197:J201"/>
    <mergeCell ref="G172:G176"/>
    <mergeCell ref="J142:J146"/>
    <mergeCell ref="G147:G151"/>
    <mergeCell ref="J147:J151"/>
    <mergeCell ref="J152:J156"/>
    <mergeCell ref="G157:G161"/>
    <mergeCell ref="J157:J161"/>
    <mergeCell ref="G152:G156"/>
    <mergeCell ref="G142:G146"/>
    <mergeCell ref="G162:G166"/>
    <mergeCell ref="J162:J166"/>
    <mergeCell ref="J167:J171"/>
    <mergeCell ref="H172:I176"/>
    <mergeCell ref="H177:I181"/>
    <mergeCell ref="H182:I186"/>
    <mergeCell ref="G137:G141"/>
    <mergeCell ref="J137:J141"/>
    <mergeCell ref="G132:G136"/>
    <mergeCell ref="G107:G111"/>
    <mergeCell ref="I107:I111"/>
    <mergeCell ref="J107:J111"/>
    <mergeCell ref="G112:G116"/>
    <mergeCell ref="I112:I116"/>
    <mergeCell ref="J112:J116"/>
    <mergeCell ref="G117:G121"/>
    <mergeCell ref="I117:I121"/>
    <mergeCell ref="J117:J121"/>
    <mergeCell ref="H107:H111"/>
    <mergeCell ref="H112:H116"/>
    <mergeCell ref="H117:H121"/>
    <mergeCell ref="J57:J61"/>
    <mergeCell ref="G62:G66"/>
    <mergeCell ref="G102:G106"/>
    <mergeCell ref="I102:I106"/>
    <mergeCell ref="J102:J106"/>
    <mergeCell ref="G77:G81"/>
    <mergeCell ref="H27:I31"/>
    <mergeCell ref="C12:C131"/>
    <mergeCell ref="D12:D131"/>
    <mergeCell ref="E27:E76"/>
    <mergeCell ref="G57:G61"/>
    <mergeCell ref="G10:I11"/>
    <mergeCell ref="N10:N11"/>
    <mergeCell ref="G47:G51"/>
    <mergeCell ref="J77:J81"/>
    <mergeCell ref="G82:G86"/>
    <mergeCell ref="I82:I86"/>
    <mergeCell ref="J82:J86"/>
    <mergeCell ref="G87:G91"/>
    <mergeCell ref="I87:I91"/>
    <mergeCell ref="J87:J91"/>
    <mergeCell ref="H67:I71"/>
    <mergeCell ref="G72:G76"/>
    <mergeCell ref="H72:I76"/>
    <mergeCell ref="J72:J76"/>
    <mergeCell ref="H92:H96"/>
    <mergeCell ref="H97:H101"/>
    <mergeCell ref="H102:H106"/>
    <mergeCell ref="J22:J26"/>
    <mergeCell ref="J27:J31"/>
    <mergeCell ref="G27:G31"/>
    <mergeCell ref="G32:G36"/>
    <mergeCell ref="H32:I36"/>
    <mergeCell ref="J32:J36"/>
    <mergeCell ref="J92:J96"/>
    <mergeCell ref="G97:G101"/>
    <mergeCell ref="I97:I101"/>
    <mergeCell ref="J97:J101"/>
    <mergeCell ref="C4:O4"/>
    <mergeCell ref="O10:O11"/>
    <mergeCell ref="C9:O9"/>
    <mergeCell ref="J6:O6"/>
    <mergeCell ref="E10:E11"/>
    <mergeCell ref="J8:O8"/>
    <mergeCell ref="D10:D11"/>
    <mergeCell ref="F10:F11"/>
    <mergeCell ref="C10:C11"/>
    <mergeCell ref="M10:M11"/>
    <mergeCell ref="J12:J16"/>
    <mergeCell ref="M12:M16"/>
    <mergeCell ref="N12:N16"/>
    <mergeCell ref="O12:O16"/>
    <mergeCell ref="K10:L11"/>
    <mergeCell ref="G17:G21"/>
    <mergeCell ref="G22:G26"/>
    <mergeCell ref="G12:G16"/>
    <mergeCell ref="J10:J11"/>
    <mergeCell ref="H17:I21"/>
    <mergeCell ref="H22:I26"/>
    <mergeCell ref="G525:G529"/>
    <mergeCell ref="H525:I529"/>
    <mergeCell ref="J525:J529"/>
    <mergeCell ref="J62:J66"/>
    <mergeCell ref="G67:G71"/>
    <mergeCell ref="J67:J71"/>
    <mergeCell ref="G42:G46"/>
    <mergeCell ref="J42:J46"/>
    <mergeCell ref="G267:G271"/>
    <mergeCell ref="I267:I271"/>
    <mergeCell ref="J267:J271"/>
    <mergeCell ref="G272:G276"/>
    <mergeCell ref="I272:I276"/>
    <mergeCell ref="J272:J276"/>
    <mergeCell ref="H57:I61"/>
    <mergeCell ref="H62:I66"/>
    <mergeCell ref="G52:G56"/>
    <mergeCell ref="J52:J56"/>
    <mergeCell ref="G92:G96"/>
    <mergeCell ref="I92:I96"/>
    <mergeCell ref="H197:I201"/>
    <mergeCell ref="H202:I206"/>
    <mergeCell ref="H207:I211"/>
    <mergeCell ref="H212:I216"/>
    <mergeCell ref="H217:I221"/>
    <mergeCell ref="H222:I226"/>
    <mergeCell ref="H227:I231"/>
    <mergeCell ref="H232:I236"/>
    <mergeCell ref="J122:J126"/>
    <mergeCell ref="G127:G131"/>
    <mergeCell ref="J127:J131"/>
    <mergeCell ref="J132:J136"/>
    <mergeCell ref="G575:G579"/>
    <mergeCell ref="J575:J579"/>
    <mergeCell ref="G580:G584"/>
    <mergeCell ref="J580:J584"/>
    <mergeCell ref="G585:G589"/>
    <mergeCell ref="G550:G554"/>
    <mergeCell ref="J550:J554"/>
    <mergeCell ref="G555:G559"/>
    <mergeCell ref="J555:J559"/>
    <mergeCell ref="J304:J308"/>
    <mergeCell ref="G319:G323"/>
    <mergeCell ref="J319:J323"/>
    <mergeCell ref="G324:G328"/>
    <mergeCell ref="J324:J328"/>
    <mergeCell ref="G329:G333"/>
    <mergeCell ref="I329:I333"/>
    <mergeCell ref="J329:J333"/>
    <mergeCell ref="H370:H374"/>
    <mergeCell ref="G385:G389"/>
    <mergeCell ref="I385:I389"/>
    <mergeCell ref="J385:J389"/>
    <mergeCell ref="G390:G394"/>
    <mergeCell ref="I390:I394"/>
    <mergeCell ref="G339:G343"/>
    <mergeCell ref="J339:J343"/>
    <mergeCell ref="G344:G348"/>
    <mergeCell ref="I344:I348"/>
    <mergeCell ref="J344:J348"/>
    <mergeCell ref="G349:G353"/>
    <mergeCell ref="J349:J353"/>
    <mergeCell ref="H520:I524"/>
    <mergeCell ref="H550:I554"/>
    <mergeCell ref="O142:O146"/>
    <mergeCell ref="M147:M151"/>
    <mergeCell ref="N147:N151"/>
    <mergeCell ref="O147:O151"/>
    <mergeCell ref="J605:J609"/>
    <mergeCell ref="O17:O21"/>
    <mergeCell ref="M22:M26"/>
    <mergeCell ref="N22:N26"/>
    <mergeCell ref="O22:O26"/>
    <mergeCell ref="M27:M31"/>
    <mergeCell ref="N27:N31"/>
    <mergeCell ref="O27:O31"/>
    <mergeCell ref="M42:M46"/>
    <mergeCell ref="N42:N46"/>
    <mergeCell ref="O42:O46"/>
    <mergeCell ref="M52:M56"/>
    <mergeCell ref="N52:N56"/>
    <mergeCell ref="O52:O56"/>
    <mergeCell ref="M57:M61"/>
    <mergeCell ref="J560:J564"/>
    <mergeCell ref="J565:J569"/>
    <mergeCell ref="M172:M176"/>
    <mergeCell ref="N172:N176"/>
    <mergeCell ref="O172:O176"/>
    <mergeCell ref="M182:M186"/>
    <mergeCell ref="N182:N186"/>
    <mergeCell ref="O182:O186"/>
    <mergeCell ref="J570:J574"/>
    <mergeCell ref="L27:L31"/>
    <mergeCell ref="M17:M21"/>
    <mergeCell ref="N17:N21"/>
    <mergeCell ref="J172:J176"/>
    <mergeCell ref="M299:M303"/>
    <mergeCell ref="N299:N303"/>
    <mergeCell ref="O299:O303"/>
    <mergeCell ref="M309:M313"/>
    <mergeCell ref="N309:N313"/>
    <mergeCell ref="O309:O313"/>
    <mergeCell ref="M278:M282"/>
    <mergeCell ref="N278:N282"/>
    <mergeCell ref="O278:O282"/>
    <mergeCell ref="M283:M287"/>
    <mergeCell ref="N283:N287"/>
    <mergeCell ref="O283:O287"/>
    <mergeCell ref="M288:M292"/>
    <mergeCell ref="N288:N292"/>
    <mergeCell ref="O288:O292"/>
    <mergeCell ref="M293:M297"/>
    <mergeCell ref="N293:N297"/>
    <mergeCell ref="O293:O297"/>
    <mergeCell ref="M329:M333"/>
    <mergeCell ref="N329:N333"/>
    <mergeCell ref="O329:O333"/>
    <mergeCell ref="M334:M338"/>
    <mergeCell ref="N334:N338"/>
    <mergeCell ref="O334:O338"/>
    <mergeCell ref="M339:M343"/>
    <mergeCell ref="N339:N343"/>
    <mergeCell ref="O339:O343"/>
    <mergeCell ref="M344:M348"/>
    <mergeCell ref="N344:N348"/>
    <mergeCell ref="O344:O348"/>
    <mergeCell ref="M349:M353"/>
    <mergeCell ref="N349:N353"/>
    <mergeCell ref="O349:O353"/>
    <mergeCell ref="N304:N308"/>
    <mergeCell ref="O304:O308"/>
    <mergeCell ref="M319:M323"/>
    <mergeCell ref="N319:N323"/>
    <mergeCell ref="O319:O323"/>
    <mergeCell ref="E595:E599"/>
    <mergeCell ref="E600:E609"/>
    <mergeCell ref="F595:F599"/>
    <mergeCell ref="F600:F609"/>
    <mergeCell ref="E550:E554"/>
    <mergeCell ref="F550:F554"/>
    <mergeCell ref="E555:E559"/>
    <mergeCell ref="F555:F559"/>
    <mergeCell ref="E560:E564"/>
    <mergeCell ref="F560:F564"/>
    <mergeCell ref="E565:E594"/>
    <mergeCell ref="F565:F594"/>
    <mergeCell ref="F480:F534"/>
    <mergeCell ref="E480:E534"/>
    <mergeCell ref="M420:M424"/>
    <mergeCell ref="M435:M439"/>
    <mergeCell ref="M440:M444"/>
    <mergeCell ref="M445:M449"/>
    <mergeCell ref="M450:M454"/>
    <mergeCell ref="M430:M434"/>
    <mergeCell ref="M490:M494"/>
    <mergeCell ref="M455:M459"/>
    <mergeCell ref="M460:M464"/>
    <mergeCell ref="M465:M469"/>
    <mergeCell ref="M475:M479"/>
    <mergeCell ref="J590:J594"/>
    <mergeCell ref="G595:G599"/>
    <mergeCell ref="J595:J599"/>
    <mergeCell ref="G600:G604"/>
    <mergeCell ref="J600:J604"/>
    <mergeCell ref="G605:G609"/>
    <mergeCell ref="G560:G564"/>
    <mergeCell ref="N605:N609"/>
    <mergeCell ref="O605:O609"/>
    <mergeCell ref="M580:M584"/>
    <mergeCell ref="N505:N509"/>
    <mergeCell ref="O505:O509"/>
    <mergeCell ref="N420:N424"/>
    <mergeCell ref="O420:O424"/>
    <mergeCell ref="N435:N439"/>
    <mergeCell ref="O435:O439"/>
    <mergeCell ref="N440:N444"/>
    <mergeCell ref="O440:O444"/>
    <mergeCell ref="N445:N449"/>
    <mergeCell ref="O445:O449"/>
    <mergeCell ref="N450:N454"/>
    <mergeCell ref="O450:O454"/>
    <mergeCell ref="N430:N434"/>
    <mergeCell ref="O430:O434"/>
    <mergeCell ref="M550:M554"/>
    <mergeCell ref="N550:N554"/>
    <mergeCell ref="O550:O554"/>
    <mergeCell ref="M555:M559"/>
    <mergeCell ref="N555:N559"/>
    <mergeCell ref="O555:O559"/>
    <mergeCell ref="N510:N514"/>
    <mergeCell ref="M510:M514"/>
    <mergeCell ref="M525:M529"/>
    <mergeCell ref="N525:N529"/>
    <mergeCell ref="O525:O529"/>
    <mergeCell ref="N455:N459"/>
    <mergeCell ref="O455:O459"/>
    <mergeCell ref="M530:M534"/>
    <mergeCell ref="N530:N534"/>
    <mergeCell ref="C132:C196"/>
    <mergeCell ref="D132:D196"/>
    <mergeCell ref="C197:C594"/>
    <mergeCell ref="D197:D594"/>
    <mergeCell ref="E132:E156"/>
    <mergeCell ref="F132:F156"/>
    <mergeCell ref="E157:E171"/>
    <mergeCell ref="F157:F171"/>
    <mergeCell ref="E182:E186"/>
    <mergeCell ref="F182:F186"/>
    <mergeCell ref="E192:E196"/>
    <mergeCell ref="F192:F196"/>
    <mergeCell ref="E12:E26"/>
    <mergeCell ref="F12:F26"/>
    <mergeCell ref="E77:E121"/>
    <mergeCell ref="F77:F121"/>
    <mergeCell ref="E122:E126"/>
    <mergeCell ref="F122:F126"/>
    <mergeCell ref="E127:E131"/>
    <mergeCell ref="F127:F131"/>
    <mergeCell ref="E197:E201"/>
    <mergeCell ref="E172:E181"/>
    <mergeCell ref="E222:E256"/>
    <mergeCell ref="F222:F256"/>
    <mergeCell ref="E257:E323"/>
    <mergeCell ref="F257:F323"/>
    <mergeCell ref="E324:E439"/>
    <mergeCell ref="F324:F439"/>
    <mergeCell ref="E440:E479"/>
    <mergeCell ref="F440:F479"/>
    <mergeCell ref="F202:F221"/>
    <mergeCell ref="F197:F201"/>
    <mergeCell ref="N615:N619"/>
    <mergeCell ref="O615:O619"/>
    <mergeCell ref="G167:G171"/>
    <mergeCell ref="N162:N166"/>
    <mergeCell ref="O162:O166"/>
    <mergeCell ref="N167:N171"/>
    <mergeCell ref="O167:O171"/>
    <mergeCell ref="M167:M171"/>
    <mergeCell ref="G177:G181"/>
    <mergeCell ref="J177:J181"/>
    <mergeCell ref="M177:M181"/>
    <mergeCell ref="N177:N181"/>
    <mergeCell ref="O177:O181"/>
    <mergeCell ref="O490:O494"/>
    <mergeCell ref="M495:M499"/>
    <mergeCell ref="N495:N499"/>
    <mergeCell ref="O495:O499"/>
    <mergeCell ref="M500:M504"/>
    <mergeCell ref="N500:N504"/>
    <mergeCell ref="O500:O504"/>
    <mergeCell ref="M560:M564"/>
    <mergeCell ref="N560:N564"/>
    <mergeCell ref="O560:O564"/>
    <mergeCell ref="M505:M509"/>
    <mergeCell ref="M410:M414"/>
    <mergeCell ref="N410:N414"/>
    <mergeCell ref="O410:O414"/>
    <mergeCell ref="G410:G414"/>
    <mergeCell ref="N600:N604"/>
    <mergeCell ref="O600:O604"/>
    <mergeCell ref="M605:M609"/>
    <mergeCell ref="N580:N584"/>
    <mergeCell ref="AC167:AC171"/>
    <mergeCell ref="AD167:AD171"/>
    <mergeCell ref="AE167:AE171"/>
    <mergeCell ref="AF167:AF171"/>
    <mergeCell ref="AG167:AG171"/>
    <mergeCell ref="G620:G624"/>
    <mergeCell ref="J620:J624"/>
    <mergeCell ref="M620:M624"/>
    <mergeCell ref="N620:N624"/>
    <mergeCell ref="O620:O624"/>
    <mergeCell ref="C595:C624"/>
    <mergeCell ref="D595:D624"/>
    <mergeCell ref="E610:E619"/>
    <mergeCell ref="F610:F619"/>
    <mergeCell ref="E620:E624"/>
    <mergeCell ref="F620:F624"/>
    <mergeCell ref="F172:F181"/>
    <mergeCell ref="I410:I414"/>
    <mergeCell ref="G520:G524"/>
    <mergeCell ref="J520:J524"/>
    <mergeCell ref="M520:M524"/>
    <mergeCell ref="N520:N524"/>
    <mergeCell ref="O520:O524"/>
    <mergeCell ref="G610:G614"/>
    <mergeCell ref="J610:J614"/>
    <mergeCell ref="M610:M614"/>
    <mergeCell ref="N610:N614"/>
    <mergeCell ref="O610:O614"/>
    <mergeCell ref="G615:G619"/>
    <mergeCell ref="J615:J619"/>
    <mergeCell ref="M615:M619"/>
    <mergeCell ref="AA167:AA171"/>
    <mergeCell ref="AB167:AB171"/>
    <mergeCell ref="M152:M156"/>
    <mergeCell ref="N152:N156"/>
    <mergeCell ref="O152:O156"/>
    <mergeCell ref="M157:M161"/>
    <mergeCell ref="N157:N161"/>
    <mergeCell ref="O157:O161"/>
    <mergeCell ref="M92:M96"/>
    <mergeCell ref="N92:N96"/>
    <mergeCell ref="O92:O96"/>
    <mergeCell ref="M97:M101"/>
    <mergeCell ref="N97:N101"/>
    <mergeCell ref="O97:O101"/>
    <mergeCell ref="M102:M106"/>
    <mergeCell ref="N102:N106"/>
    <mergeCell ref="O102:O106"/>
    <mergeCell ref="M107:M111"/>
    <mergeCell ref="N107:N111"/>
    <mergeCell ref="O107:O111"/>
    <mergeCell ref="M112:M116"/>
    <mergeCell ref="N112:N116"/>
    <mergeCell ref="O112:O116"/>
    <mergeCell ref="M117:M121"/>
    <mergeCell ref="N117:N121"/>
    <mergeCell ref="O117:O121"/>
    <mergeCell ref="M162:M166"/>
    <mergeCell ref="M122:M126"/>
    <mergeCell ref="N122:N126"/>
    <mergeCell ref="O122:O126"/>
    <mergeCell ref="M127:M131"/>
    <mergeCell ref="N127:N131"/>
    <mergeCell ref="O127:O131"/>
    <mergeCell ref="H615:I619"/>
    <mergeCell ref="H620:I624"/>
    <mergeCell ref="C8:I8"/>
    <mergeCell ref="H278:H282"/>
    <mergeCell ref="H283:H287"/>
    <mergeCell ref="H288:H292"/>
    <mergeCell ref="H293:H297"/>
    <mergeCell ref="H314:H318"/>
    <mergeCell ref="H299:H303"/>
    <mergeCell ref="H319:I323"/>
    <mergeCell ref="H324:I328"/>
    <mergeCell ref="H359:J359"/>
    <mergeCell ref="H309:H313"/>
    <mergeCell ref="H304:H308"/>
    <mergeCell ref="H329:H333"/>
    <mergeCell ref="H334:H338"/>
    <mergeCell ref="H339:H343"/>
    <mergeCell ref="H344:H348"/>
    <mergeCell ref="H349:H353"/>
    <mergeCell ref="H354:H358"/>
    <mergeCell ref="J354:J358"/>
    <mergeCell ref="H77:I81"/>
    <mergeCell ref="H122:I126"/>
    <mergeCell ref="H127:I131"/>
    <mergeCell ref="H132:I136"/>
    <mergeCell ref="H137:I141"/>
    <mergeCell ref="H142:I146"/>
    <mergeCell ref="H147:I151"/>
    <mergeCell ref="H152:I156"/>
    <mergeCell ref="H157:I161"/>
    <mergeCell ref="H162:I166"/>
    <mergeCell ref="H605:I609"/>
    <mergeCell ref="H610:I614"/>
    <mergeCell ref="H167:I171"/>
    <mergeCell ref="H52:I56"/>
    <mergeCell ref="I309:I313"/>
    <mergeCell ref="G304:G308"/>
    <mergeCell ref="I304:I308"/>
    <mergeCell ref="G314:G318"/>
    <mergeCell ref="G278:G282"/>
    <mergeCell ref="I278:I282"/>
    <mergeCell ref="G283:G287"/>
    <mergeCell ref="I283:I287"/>
    <mergeCell ref="G288:G292"/>
    <mergeCell ref="H262:H266"/>
    <mergeCell ref="H267:H271"/>
    <mergeCell ref="H272:H276"/>
    <mergeCell ref="H192:I196"/>
    <mergeCell ref="G590:G594"/>
    <mergeCell ref="G122:G126"/>
    <mergeCell ref="G217:G221"/>
    <mergeCell ref="G222:G226"/>
    <mergeCell ref="I339:I343"/>
    <mergeCell ref="G354:G358"/>
    <mergeCell ref="I354:I358"/>
    <mergeCell ref="H475:I479"/>
    <mergeCell ref="G420:G424"/>
    <mergeCell ref="G565:G569"/>
    <mergeCell ref="G570:G574"/>
    <mergeCell ref="I349:I353"/>
    <mergeCell ref="H237:I241"/>
    <mergeCell ref="H252:I256"/>
    <mergeCell ref="H257:I261"/>
    <mergeCell ref="G334:G338"/>
    <mergeCell ref="H585:I589"/>
    <mergeCell ref="H590:I594"/>
    <mergeCell ref="H595:I599"/>
    <mergeCell ref="H600:I604"/>
    <mergeCell ref="O580:O584"/>
    <mergeCell ref="M585:M589"/>
    <mergeCell ref="N585:N589"/>
    <mergeCell ref="O585:O589"/>
    <mergeCell ref="M590:M594"/>
    <mergeCell ref="N590:N594"/>
    <mergeCell ref="O590:O594"/>
    <mergeCell ref="M595:M599"/>
    <mergeCell ref="N595:N599"/>
    <mergeCell ref="O595:O599"/>
    <mergeCell ref="M565:M569"/>
    <mergeCell ref="N565:N569"/>
    <mergeCell ref="O565:O569"/>
    <mergeCell ref="M570:M574"/>
    <mergeCell ref="N570:N574"/>
    <mergeCell ref="O570:O574"/>
    <mergeCell ref="O575:O579"/>
    <mergeCell ref="M600:M604"/>
    <mergeCell ref="J585:J589"/>
    <mergeCell ref="M575:M579"/>
    <mergeCell ref="N575:N579"/>
    <mergeCell ref="H560:I564"/>
    <mergeCell ref="H565:I569"/>
    <mergeCell ref="H570:I574"/>
    <mergeCell ref="H575:I579"/>
    <mergeCell ref="H580:I584"/>
    <mergeCell ref="O475:O479"/>
    <mergeCell ref="M480:M484"/>
    <mergeCell ref="N480:N484"/>
    <mergeCell ref="O480:O484"/>
    <mergeCell ref="M485:M489"/>
    <mergeCell ref="N485:N489"/>
    <mergeCell ref="O485:O489"/>
    <mergeCell ref="M470:M474"/>
    <mergeCell ref="N470:N474"/>
    <mergeCell ref="O470:O474"/>
    <mergeCell ref="N490:N494"/>
    <mergeCell ref="N395:N399"/>
    <mergeCell ref="O395:O399"/>
    <mergeCell ref="M400:M404"/>
    <mergeCell ref="N400:N404"/>
    <mergeCell ref="O400:O404"/>
    <mergeCell ref="M405:M409"/>
    <mergeCell ref="N405:N409"/>
    <mergeCell ref="O405:O409"/>
    <mergeCell ref="N415:N419"/>
    <mergeCell ref="O415:O419"/>
    <mergeCell ref="H555:I559"/>
    <mergeCell ref="H400:H404"/>
    <mergeCell ref="H405:H409"/>
    <mergeCell ref="H410:H414"/>
    <mergeCell ref="H415:H419"/>
    <mergeCell ref="H485:H489"/>
    <mergeCell ref="O72:O76"/>
    <mergeCell ref="J17:J21"/>
    <mergeCell ref="O212:O216"/>
    <mergeCell ref="M217:M221"/>
    <mergeCell ref="N217:N221"/>
    <mergeCell ref="O217:O221"/>
    <mergeCell ref="M222:M226"/>
    <mergeCell ref="N222:N226"/>
    <mergeCell ref="O222:O226"/>
    <mergeCell ref="M192:M196"/>
    <mergeCell ref="N192:N196"/>
    <mergeCell ref="O192:O196"/>
    <mergeCell ref="M132:M136"/>
    <mergeCell ref="M197:M201"/>
    <mergeCell ref="H47:I51"/>
    <mergeCell ref="J47:J51"/>
    <mergeCell ref="O197:O201"/>
    <mergeCell ref="M202:M206"/>
    <mergeCell ref="N202:N206"/>
    <mergeCell ref="O202:O206"/>
    <mergeCell ref="M207:M211"/>
    <mergeCell ref="N207:N211"/>
    <mergeCell ref="O207:O211"/>
    <mergeCell ref="M212:M216"/>
    <mergeCell ref="N212:N216"/>
    <mergeCell ref="N132:N136"/>
    <mergeCell ref="O132:O136"/>
    <mergeCell ref="M137:M141"/>
    <mergeCell ref="N137:N141"/>
    <mergeCell ref="O137:O141"/>
    <mergeCell ref="M142:M146"/>
    <mergeCell ref="N142:N146"/>
    <mergeCell ref="AB72:AB76"/>
    <mergeCell ref="AC72:AC76"/>
    <mergeCell ref="AD72:AD76"/>
    <mergeCell ref="AE72:AE76"/>
    <mergeCell ref="AF72:AF76"/>
    <mergeCell ref="AG72:AG76"/>
    <mergeCell ref="C6:I6"/>
    <mergeCell ref="H82:H86"/>
    <mergeCell ref="H87:H91"/>
    <mergeCell ref="Q22:S23"/>
    <mergeCell ref="N57:N61"/>
    <mergeCell ref="O57:O61"/>
    <mergeCell ref="M62:M66"/>
    <mergeCell ref="N62:N66"/>
    <mergeCell ref="O62:O66"/>
    <mergeCell ref="M67:M71"/>
    <mergeCell ref="N67:N71"/>
    <mergeCell ref="O67:O71"/>
    <mergeCell ref="M77:M81"/>
    <mergeCell ref="N77:N81"/>
    <mergeCell ref="O77:O81"/>
    <mergeCell ref="M82:M86"/>
    <mergeCell ref="N82:N86"/>
    <mergeCell ref="O82:O86"/>
    <mergeCell ref="M87:M91"/>
    <mergeCell ref="N87:N91"/>
    <mergeCell ref="O87:O91"/>
    <mergeCell ref="M72:M76"/>
    <mergeCell ref="N72:N76"/>
    <mergeCell ref="F27:F76"/>
    <mergeCell ref="U72:U76"/>
    <mergeCell ref="H12:I16"/>
    <mergeCell ref="N465:N469"/>
    <mergeCell ref="O465:O469"/>
    <mergeCell ref="N475:N479"/>
    <mergeCell ref="N385:N389"/>
    <mergeCell ref="O385:O389"/>
    <mergeCell ref="M515:M519"/>
    <mergeCell ref="O510:O514"/>
    <mergeCell ref="AA309:AA313"/>
    <mergeCell ref="AB309:AB313"/>
    <mergeCell ref="AC309:AC313"/>
    <mergeCell ref="N515:N519"/>
    <mergeCell ref="O515:O519"/>
    <mergeCell ref="AF314:AF318"/>
    <mergeCell ref="M354:M358"/>
    <mergeCell ref="N354:N358"/>
    <mergeCell ref="O354:O358"/>
    <mergeCell ref="M360:M364"/>
    <mergeCell ref="N360:N364"/>
    <mergeCell ref="O360:O364"/>
    <mergeCell ref="M365:M369"/>
    <mergeCell ref="N365:N369"/>
    <mergeCell ref="O365:O369"/>
    <mergeCell ref="M370:M374"/>
    <mergeCell ref="N370:N374"/>
    <mergeCell ref="O370:O374"/>
    <mergeCell ref="M375:M379"/>
    <mergeCell ref="N375:N379"/>
    <mergeCell ref="O375:O379"/>
    <mergeCell ref="O380:O384"/>
    <mergeCell ref="M415:M419"/>
    <mergeCell ref="N324:N328"/>
    <mergeCell ref="O324:O328"/>
    <mergeCell ref="U314:U318"/>
    <mergeCell ref="V314:V318"/>
    <mergeCell ref="W314:W318"/>
    <mergeCell ref="X314:X318"/>
    <mergeCell ref="Y314:Y318"/>
    <mergeCell ref="O252:O256"/>
    <mergeCell ref="M252:M256"/>
    <mergeCell ref="N252:N256"/>
    <mergeCell ref="N390:N394"/>
    <mergeCell ref="E202:E221"/>
    <mergeCell ref="M385:M389"/>
    <mergeCell ref="M390:M394"/>
    <mergeCell ref="M324:M328"/>
    <mergeCell ref="O390:O394"/>
    <mergeCell ref="M395:M399"/>
    <mergeCell ref="M227:M231"/>
    <mergeCell ref="N227:N231"/>
    <mergeCell ref="O227:O231"/>
    <mergeCell ref="M232:M236"/>
    <mergeCell ref="N232:N236"/>
    <mergeCell ref="O232:O236"/>
    <mergeCell ref="M237:M241"/>
    <mergeCell ref="N237:N241"/>
    <mergeCell ref="O237:O241"/>
    <mergeCell ref="M242:M246"/>
    <mergeCell ref="N242:N246"/>
    <mergeCell ref="O242:O246"/>
    <mergeCell ref="M247:M251"/>
    <mergeCell ref="N247:N251"/>
    <mergeCell ref="O247:O251"/>
    <mergeCell ref="M380:M384"/>
    <mergeCell ref="N380:N384"/>
    <mergeCell ref="AE309:AE313"/>
    <mergeCell ref="AF309:AF313"/>
    <mergeCell ref="AG309:AG313"/>
    <mergeCell ref="Z314:Z318"/>
    <mergeCell ref="AA314:AA318"/>
    <mergeCell ref="AB314:AB318"/>
    <mergeCell ref="AC314:AC318"/>
    <mergeCell ref="AD314:AD318"/>
    <mergeCell ref="AE314:AE318"/>
    <mergeCell ref="E187:E191"/>
    <mergeCell ref="F187:F191"/>
    <mergeCell ref="G187:G191"/>
    <mergeCell ref="H187:I191"/>
    <mergeCell ref="J187:J191"/>
    <mergeCell ref="M187:M191"/>
    <mergeCell ref="N187:N191"/>
    <mergeCell ref="O187:O191"/>
    <mergeCell ref="U187:U191"/>
    <mergeCell ref="V187:V191"/>
    <mergeCell ref="W187:W191"/>
    <mergeCell ref="X187:X191"/>
    <mergeCell ref="Y187:Y191"/>
    <mergeCell ref="N197:N201"/>
    <mergeCell ref="AF187:AF191"/>
    <mergeCell ref="AG187:AG191"/>
    <mergeCell ref="L192:L196"/>
    <mergeCell ref="AG314:AG318"/>
    <mergeCell ref="M257:M261"/>
    <mergeCell ref="M314:M318"/>
    <mergeCell ref="N314:N318"/>
    <mergeCell ref="O314:O318"/>
    <mergeCell ref="M304:M308"/>
    <mergeCell ref="AG530:AG534"/>
    <mergeCell ref="AF530:AF534"/>
    <mergeCell ref="U525:U529"/>
    <mergeCell ref="V525:V529"/>
    <mergeCell ref="W525:W529"/>
    <mergeCell ref="X525:X529"/>
    <mergeCell ref="Y525:Y529"/>
    <mergeCell ref="Z525:Z529"/>
    <mergeCell ref="AA525:AA529"/>
    <mergeCell ref="AB525:AB529"/>
    <mergeCell ref="AC525:AC529"/>
    <mergeCell ref="AD525:AD529"/>
    <mergeCell ref="AE525:AE529"/>
    <mergeCell ref="AD535:AD539"/>
    <mergeCell ref="AE535:AE539"/>
    <mergeCell ref="AF535:AF539"/>
    <mergeCell ref="AF525:AF529"/>
    <mergeCell ref="AG535:AG539"/>
    <mergeCell ref="X530:X534"/>
    <mergeCell ref="Y530:Y534"/>
    <mergeCell ref="Z530:Z534"/>
    <mergeCell ref="AA530:AA534"/>
    <mergeCell ref="AG525:AG529"/>
    <mergeCell ref="U535:U539"/>
    <mergeCell ref="V535:V539"/>
    <mergeCell ref="W535:W539"/>
    <mergeCell ref="Z535:Z539"/>
    <mergeCell ref="AA535:AA539"/>
    <mergeCell ref="AB535:AB539"/>
    <mergeCell ref="AC535:AC539"/>
    <mergeCell ref="Y535:Y539"/>
    <mergeCell ref="E535:E549"/>
    <mergeCell ref="M540:M544"/>
    <mergeCell ref="M545:M549"/>
    <mergeCell ref="N540:N544"/>
    <mergeCell ref="N545:N549"/>
    <mergeCell ref="L535:L539"/>
    <mergeCell ref="G535:G539"/>
    <mergeCell ref="H535:I539"/>
    <mergeCell ref="J535:J539"/>
    <mergeCell ref="M535:M539"/>
    <mergeCell ref="N535:N539"/>
    <mergeCell ref="O535:O539"/>
    <mergeCell ref="X535:X539"/>
    <mergeCell ref="AB530:AB534"/>
    <mergeCell ref="AC530:AC534"/>
    <mergeCell ref="AD530:AD534"/>
    <mergeCell ref="AE530:AE534"/>
    <mergeCell ref="G530:G534"/>
    <mergeCell ref="H530:I534"/>
    <mergeCell ref="J530:J534"/>
    <mergeCell ref="O530:O534"/>
    <mergeCell ref="F535:F549"/>
    <mergeCell ref="U540:U544"/>
    <mergeCell ref="V540:V544"/>
    <mergeCell ref="W540:W544"/>
    <mergeCell ref="X540:X544"/>
    <mergeCell ref="Y540:Y544"/>
    <mergeCell ref="Z540:Z544"/>
    <mergeCell ref="AA540:AA544"/>
    <mergeCell ref="AB540:AB544"/>
    <mergeCell ref="AC540:AC544"/>
    <mergeCell ref="AD540:AD544"/>
    <mergeCell ref="M47:M51"/>
    <mergeCell ref="N47:N51"/>
    <mergeCell ref="O47:O51"/>
    <mergeCell ref="U47:U51"/>
    <mergeCell ref="V47:V51"/>
    <mergeCell ref="W47:W51"/>
    <mergeCell ref="X47:X51"/>
    <mergeCell ref="Y47:Y51"/>
    <mergeCell ref="Z47:Z51"/>
    <mergeCell ref="AA47:AA51"/>
    <mergeCell ref="AB47:AB51"/>
    <mergeCell ref="AC47:AC51"/>
    <mergeCell ref="AD47:AD51"/>
    <mergeCell ref="AE47:AE51"/>
    <mergeCell ref="AF47:AF51"/>
    <mergeCell ref="AG47:AG51"/>
    <mergeCell ref="H540:I544"/>
    <mergeCell ref="J540:J544"/>
    <mergeCell ref="N460:N464"/>
    <mergeCell ref="O460:O464"/>
    <mergeCell ref="N257:N261"/>
    <mergeCell ref="O257:O261"/>
    <mergeCell ref="M262:M266"/>
    <mergeCell ref="N262:N266"/>
    <mergeCell ref="O262:O266"/>
    <mergeCell ref="M267:M271"/>
    <mergeCell ref="N267:N271"/>
    <mergeCell ref="O267:O271"/>
    <mergeCell ref="M272:M276"/>
    <mergeCell ref="N272:N276"/>
    <mergeCell ref="O272:O276"/>
    <mergeCell ref="AD309:AD313"/>
    <mergeCell ref="AE540:AE544"/>
    <mergeCell ref="AF540:AF544"/>
    <mergeCell ref="AG540:AG544"/>
    <mergeCell ref="U545:U549"/>
    <mergeCell ref="V545:V549"/>
    <mergeCell ref="Z545:Z549"/>
    <mergeCell ref="W545:W549"/>
    <mergeCell ref="X545:X549"/>
    <mergeCell ref="Y545:Y549"/>
    <mergeCell ref="AA545:AA549"/>
    <mergeCell ref="AB545:AB549"/>
    <mergeCell ref="AC545:AC549"/>
    <mergeCell ref="AD545:AD549"/>
    <mergeCell ref="AE545:AE549"/>
    <mergeCell ref="AF545:AF549"/>
    <mergeCell ref="AG545:AG549"/>
    <mergeCell ref="G545:G549"/>
    <mergeCell ref="H545:I549"/>
    <mergeCell ref="J545:J549"/>
    <mergeCell ref="G540:G544"/>
  </mergeCells>
  <conditionalFormatting sqref="P8">
    <cfRule type="cellIs" dxfId="496" priority="534" operator="equal">
      <formula>"NIVEL 5"</formula>
    </cfRule>
    <cfRule type="cellIs" dxfId="495" priority="535" operator="equal">
      <formula>"NIVEL 2"</formula>
    </cfRule>
  </conditionalFormatting>
  <conditionalFormatting sqref="J8:O8">
    <cfRule type="cellIs" dxfId="494" priority="524" operator="between">
      <formula>80.6</formula>
      <formula>100</formula>
    </cfRule>
    <cfRule type="cellIs" dxfId="493" priority="525" operator="between">
      <formula>60.5</formula>
      <formula>80.4</formula>
    </cfRule>
    <cfRule type="cellIs" dxfId="492" priority="526" operator="between">
      <formula>40.5</formula>
      <formula>60.4</formula>
    </cfRule>
    <cfRule type="cellIs" dxfId="491" priority="527" operator="between">
      <formula>20.5</formula>
      <formula>40.4</formula>
    </cfRule>
    <cfRule type="cellIs" dxfId="490" priority="528" operator="between">
      <formula>0.1</formula>
      <formula>20.4</formula>
    </cfRule>
  </conditionalFormatting>
  <conditionalFormatting sqref="D132:D186 D595:D605 D550:D590 D192 D12:D31 D42:D46 D530:D534 D52:D127 D197:D524">
    <cfRule type="cellIs" dxfId="489" priority="514" operator="between">
      <formula>80.5</formula>
      <formula>100</formula>
    </cfRule>
    <cfRule type="cellIs" dxfId="488" priority="515" operator="between">
      <formula>60.5</formula>
      <formula>80.4</formula>
    </cfRule>
    <cfRule type="cellIs" dxfId="487" priority="516" operator="between">
      <formula>40.5</formula>
      <formula>60.4</formula>
    </cfRule>
    <cfRule type="cellIs" dxfId="486" priority="517" operator="between">
      <formula>20.5</formula>
      <formula>40.4</formula>
    </cfRule>
    <cfRule type="cellIs" dxfId="485" priority="518" operator="between">
      <formula>0.1</formula>
      <formula>20.4</formula>
    </cfRule>
  </conditionalFormatting>
  <conditionalFormatting sqref="N22 N27">
    <cfRule type="cellIs" dxfId="484" priority="509" operator="between">
      <formula>81</formula>
      <formula>100</formula>
    </cfRule>
    <cfRule type="cellIs" dxfId="483" priority="510" operator="between">
      <formula>61</formula>
      <formula>80</formula>
    </cfRule>
    <cfRule type="cellIs" dxfId="482" priority="511" operator="between">
      <formula>41</formula>
      <formula>60</formula>
    </cfRule>
    <cfRule type="cellIs" dxfId="481" priority="512" operator="between">
      <formula>21</formula>
      <formula>40</formula>
    </cfRule>
    <cfRule type="cellIs" dxfId="480" priority="513" operator="between">
      <formula>1</formula>
      <formula>20</formula>
    </cfRule>
  </conditionalFormatting>
  <conditionalFormatting sqref="N42 N52 N57 N62 N67 N77 N82 N87 N92 N97 N102 N107 N112 N117 N122 N127 N132 N137 N142 N147 N152 N157 N162 N172 N182 N192 N197 N202 N207 N212 N217 N222 N227 N232 N237 N242 N247 N252 N257 N262 N267 N272">
    <cfRule type="cellIs" dxfId="479" priority="504" operator="between">
      <formula>81</formula>
      <formula>100</formula>
    </cfRule>
    <cfRule type="cellIs" dxfId="478" priority="505" operator="between">
      <formula>61</formula>
      <formula>80</formula>
    </cfRule>
    <cfRule type="cellIs" dxfId="477" priority="506" operator="between">
      <formula>41</formula>
      <formula>60</formula>
    </cfRule>
    <cfRule type="cellIs" dxfId="476" priority="507" operator="between">
      <formula>21</formula>
      <formula>40</formula>
    </cfRule>
    <cfRule type="cellIs" dxfId="475" priority="508" operator="between">
      <formula>1</formula>
      <formula>20</formula>
    </cfRule>
  </conditionalFormatting>
  <conditionalFormatting sqref="N278 N283 N288 N293">
    <cfRule type="cellIs" dxfId="474" priority="499" operator="between">
      <formula>81</formula>
      <formula>100</formula>
    </cfRule>
    <cfRule type="cellIs" dxfId="473" priority="500" operator="between">
      <formula>61</formula>
      <formula>80</formula>
    </cfRule>
    <cfRule type="cellIs" dxfId="472" priority="501" operator="between">
      <formula>41</formula>
      <formula>60</formula>
    </cfRule>
    <cfRule type="cellIs" dxfId="471" priority="502" operator="between">
      <formula>21</formula>
      <formula>40</formula>
    </cfRule>
    <cfRule type="cellIs" dxfId="470" priority="503" operator="between">
      <formula>1</formula>
      <formula>20</formula>
    </cfRule>
  </conditionalFormatting>
  <conditionalFormatting sqref="N299">
    <cfRule type="cellIs" dxfId="469" priority="494" operator="between">
      <formula>81</formula>
      <formula>100</formula>
    </cfRule>
    <cfRule type="cellIs" dxfId="468" priority="495" operator="between">
      <formula>61</formula>
      <formula>80</formula>
    </cfRule>
    <cfRule type="cellIs" dxfId="467" priority="496" operator="between">
      <formula>41</formula>
      <formula>60</formula>
    </cfRule>
    <cfRule type="cellIs" dxfId="466" priority="497" operator="between">
      <formula>21</formula>
      <formula>40</formula>
    </cfRule>
    <cfRule type="cellIs" dxfId="465" priority="498" operator="between">
      <formula>1</formula>
      <formula>20</formula>
    </cfRule>
  </conditionalFormatting>
  <conditionalFormatting sqref="N304 N319 N324 N329 N334 N339 N344 N349 N354">
    <cfRule type="cellIs" dxfId="464" priority="489" operator="between">
      <formula>81</formula>
      <formula>100</formula>
    </cfRule>
    <cfRule type="cellIs" dxfId="463" priority="490" operator="between">
      <formula>61</formula>
      <formula>80</formula>
    </cfRule>
    <cfRule type="cellIs" dxfId="462" priority="491" operator="between">
      <formula>41</formula>
      <formula>60</formula>
    </cfRule>
    <cfRule type="cellIs" dxfId="461" priority="492" operator="between">
      <formula>21</formula>
      <formula>40</formula>
    </cfRule>
    <cfRule type="cellIs" dxfId="460" priority="493" operator="between">
      <formula>1</formula>
      <formula>20</formula>
    </cfRule>
  </conditionalFormatting>
  <conditionalFormatting sqref="N360 N365 N370 N375 N380 N385 N390 N395 N400 N405">
    <cfRule type="cellIs" dxfId="459" priority="484" operator="between">
      <formula>81</formula>
      <formula>100</formula>
    </cfRule>
    <cfRule type="cellIs" dxfId="458" priority="485" operator="between">
      <formula>61</formula>
      <formula>80</formula>
    </cfRule>
    <cfRule type="cellIs" dxfId="457" priority="486" operator="between">
      <formula>41</formula>
      <formula>60</formula>
    </cfRule>
    <cfRule type="cellIs" dxfId="456" priority="487" operator="between">
      <formula>21</formula>
      <formula>40</formula>
    </cfRule>
    <cfRule type="cellIs" dxfId="455" priority="488" operator="between">
      <formula>1</formula>
      <formula>20</formula>
    </cfRule>
  </conditionalFormatting>
  <conditionalFormatting sqref="N415 N420 N435 N440 N445 N450 N455 N425">
    <cfRule type="cellIs" dxfId="454" priority="479" operator="between">
      <formula>81</formula>
      <formula>100</formula>
    </cfRule>
    <cfRule type="cellIs" dxfId="453" priority="480" operator="between">
      <formula>61</formula>
      <formula>80</formula>
    </cfRule>
    <cfRule type="cellIs" dxfId="452" priority="481" operator="between">
      <formula>41</formula>
      <formula>60</formula>
    </cfRule>
    <cfRule type="cellIs" dxfId="451" priority="482" operator="between">
      <formula>21</formula>
      <formula>40</formula>
    </cfRule>
    <cfRule type="cellIs" dxfId="450" priority="483" operator="between">
      <formula>1</formula>
      <formula>20</formula>
    </cfRule>
  </conditionalFormatting>
  <conditionalFormatting sqref="U555:AE559 AG555:AG559 U163:U166 U560:AG624 U550:AG554 U12:Y16 AA12:AG16 U172:AG186 U17:AG31 U42:AG46 U52:AG162 U192:AG424 U430:AG524">
    <cfRule type="cellIs" dxfId="449" priority="473" operator="greaterThan">
      <formula>0.1</formula>
    </cfRule>
  </conditionalFormatting>
  <conditionalFormatting sqref="N172:N176 N475:N519 N182:N186 N77:N162 N530:N534 N550:N609 N192:N276 N12:N31 N42:N46 N52:N71 N319:N358 N278:N297 N299:N308 N360:N469">
    <cfRule type="cellIs" dxfId="448" priority="474" operator="between">
      <formula>81</formula>
      <formula>100</formula>
    </cfRule>
    <cfRule type="cellIs" dxfId="447" priority="475" operator="between">
      <formula>61</formula>
      <formula>80</formula>
    </cfRule>
    <cfRule type="cellIs" dxfId="446" priority="476" operator="between">
      <formula>41</formula>
      <formula>60</formula>
    </cfRule>
    <cfRule type="cellIs" dxfId="445" priority="477" operator="between">
      <formula>21</formula>
      <formula>40</formula>
    </cfRule>
    <cfRule type="cellIs" dxfId="444" priority="478" operator="between">
      <formula>1</formula>
      <formula>20</formula>
    </cfRule>
    <cfRule type="cellIs" dxfId="443" priority="529" operator="between">
      <formula>81</formula>
      <formula>100</formula>
    </cfRule>
    <cfRule type="cellIs" dxfId="442" priority="530" operator="between">
      <formula>61</formula>
      <formula>80</formula>
    </cfRule>
    <cfRule type="cellIs" dxfId="441" priority="531" operator="between">
      <formula>41</formula>
      <formula>60</formula>
    </cfRule>
    <cfRule type="cellIs" dxfId="440" priority="532" operator="between">
      <formula>21</formula>
      <formula>40</formula>
    </cfRule>
    <cfRule type="cellIs" dxfId="439" priority="533" operator="between">
      <formula>1</formula>
      <formula>20</formula>
    </cfRule>
  </conditionalFormatting>
  <conditionalFormatting sqref="N167">
    <cfRule type="cellIs" dxfId="438" priority="463" operator="between">
      <formula>81</formula>
      <formula>100</formula>
    </cfRule>
    <cfRule type="cellIs" dxfId="437" priority="464" operator="between">
      <formula>61</formula>
      <formula>80</formula>
    </cfRule>
    <cfRule type="cellIs" dxfId="436" priority="465" operator="between">
      <formula>41</formula>
      <formula>60</formula>
    </cfRule>
    <cfRule type="cellIs" dxfId="435" priority="466" operator="between">
      <formula>21</formula>
      <formula>40</formula>
    </cfRule>
    <cfRule type="cellIs" dxfId="434" priority="467" operator="between">
      <formula>1</formula>
      <formula>20</formula>
    </cfRule>
  </conditionalFormatting>
  <conditionalFormatting sqref="N167">
    <cfRule type="cellIs" dxfId="433" priority="458" operator="between">
      <formula>81</formula>
      <formula>100</formula>
    </cfRule>
    <cfRule type="cellIs" dxfId="432" priority="459" operator="between">
      <formula>61</formula>
      <formula>80</formula>
    </cfRule>
    <cfRule type="cellIs" dxfId="431" priority="460" operator="between">
      <formula>41</formula>
      <formula>60</formula>
    </cfRule>
    <cfRule type="cellIs" dxfId="430" priority="461" operator="between">
      <formula>21</formula>
      <formula>40</formula>
    </cfRule>
    <cfRule type="cellIs" dxfId="429" priority="462" operator="between">
      <formula>1</formula>
      <formula>20</formula>
    </cfRule>
    <cfRule type="cellIs" dxfId="428" priority="468" operator="between">
      <formula>81</formula>
      <formula>100</formula>
    </cfRule>
    <cfRule type="cellIs" dxfId="427" priority="469" operator="between">
      <formula>61</formula>
      <formula>80</formula>
    </cfRule>
    <cfRule type="cellIs" dxfId="426" priority="470" operator="between">
      <formula>41</formula>
      <formula>60</formula>
    </cfRule>
    <cfRule type="cellIs" dxfId="425" priority="471" operator="between">
      <formula>21</formula>
      <formula>40</formula>
    </cfRule>
    <cfRule type="cellIs" dxfId="424" priority="472" operator="between">
      <formula>1</formula>
      <formula>20</formula>
    </cfRule>
  </conditionalFormatting>
  <conditionalFormatting sqref="N177">
    <cfRule type="cellIs" dxfId="423" priority="448" operator="between">
      <formula>81</formula>
      <formula>100</formula>
    </cfRule>
    <cfRule type="cellIs" dxfId="422" priority="449" operator="between">
      <formula>61</formula>
      <formula>80</formula>
    </cfRule>
    <cfRule type="cellIs" dxfId="421" priority="450" operator="between">
      <formula>41</formula>
      <formula>60</formula>
    </cfRule>
    <cfRule type="cellIs" dxfId="420" priority="451" operator="between">
      <formula>21</formula>
      <formula>40</formula>
    </cfRule>
    <cfRule type="cellIs" dxfId="419" priority="452" operator="between">
      <formula>1</formula>
      <formula>20</formula>
    </cfRule>
  </conditionalFormatting>
  <conditionalFormatting sqref="N177:N181">
    <cfRule type="cellIs" dxfId="418" priority="443" operator="between">
      <formula>81</formula>
      <formula>100</formula>
    </cfRule>
    <cfRule type="cellIs" dxfId="417" priority="444" operator="between">
      <formula>61</formula>
      <formula>80</formula>
    </cfRule>
    <cfRule type="cellIs" dxfId="416" priority="445" operator="between">
      <formula>41</formula>
      <formula>60</formula>
    </cfRule>
    <cfRule type="cellIs" dxfId="415" priority="446" operator="between">
      <formula>21</formula>
      <formula>40</formula>
    </cfRule>
    <cfRule type="cellIs" dxfId="414" priority="447" operator="between">
      <formula>1</formula>
      <formula>20</formula>
    </cfRule>
    <cfRule type="cellIs" dxfId="413" priority="453" operator="between">
      <formula>81</formula>
      <formula>100</formula>
    </cfRule>
    <cfRule type="cellIs" dxfId="412" priority="454" operator="between">
      <formula>61</formula>
      <formula>80</formula>
    </cfRule>
    <cfRule type="cellIs" dxfId="411" priority="455" operator="between">
      <formula>41</formula>
      <formula>60</formula>
    </cfRule>
    <cfRule type="cellIs" dxfId="410" priority="456" operator="between">
      <formula>21</formula>
      <formula>40</formula>
    </cfRule>
    <cfRule type="cellIs" dxfId="409" priority="457" operator="between">
      <formula>1</formula>
      <formula>20</formula>
    </cfRule>
  </conditionalFormatting>
  <conditionalFormatting sqref="N410">
    <cfRule type="cellIs" dxfId="408" priority="438" operator="between">
      <formula>81</formula>
      <formula>100</formula>
    </cfRule>
    <cfRule type="cellIs" dxfId="407" priority="439" operator="between">
      <formula>61</formula>
      <formula>80</formula>
    </cfRule>
    <cfRule type="cellIs" dxfId="406" priority="440" operator="between">
      <formula>41</formula>
      <formula>60</formula>
    </cfRule>
    <cfRule type="cellIs" dxfId="405" priority="441" operator="between">
      <formula>21</formula>
      <formula>40</formula>
    </cfRule>
    <cfRule type="cellIs" dxfId="404" priority="442" operator="between">
      <formula>1</formula>
      <formula>20</formula>
    </cfRule>
  </conditionalFormatting>
  <conditionalFormatting sqref="N430">
    <cfRule type="cellIs" dxfId="403" priority="433" operator="between">
      <formula>81</formula>
      <formula>100</formula>
    </cfRule>
    <cfRule type="cellIs" dxfId="402" priority="434" operator="between">
      <formula>61</formula>
      <formula>80</formula>
    </cfRule>
    <cfRule type="cellIs" dxfId="401" priority="435" operator="between">
      <formula>41</formula>
      <formula>60</formula>
    </cfRule>
    <cfRule type="cellIs" dxfId="400" priority="436" operator="between">
      <formula>21</formula>
      <formula>40</formula>
    </cfRule>
    <cfRule type="cellIs" dxfId="399" priority="437" operator="between">
      <formula>1</formula>
      <formula>20</formula>
    </cfRule>
  </conditionalFormatting>
  <conditionalFormatting sqref="N470:N474">
    <cfRule type="cellIs" dxfId="398" priority="423" operator="between">
      <formula>81</formula>
      <formula>100</formula>
    </cfRule>
    <cfRule type="cellIs" dxfId="397" priority="424" operator="between">
      <formula>61</formula>
      <formula>80</formula>
    </cfRule>
    <cfRule type="cellIs" dxfId="396" priority="425" operator="between">
      <formula>41</formula>
      <formula>60</formula>
    </cfRule>
    <cfRule type="cellIs" dxfId="395" priority="426" operator="between">
      <formula>21</formula>
      <formula>40</formula>
    </cfRule>
    <cfRule type="cellIs" dxfId="394" priority="427" operator="between">
      <formula>1</formula>
      <formula>20</formula>
    </cfRule>
    <cfRule type="cellIs" dxfId="393" priority="428" operator="between">
      <formula>81</formula>
      <formula>100</formula>
    </cfRule>
    <cfRule type="cellIs" dxfId="392" priority="429" operator="between">
      <formula>61</formula>
      <formula>80</formula>
    </cfRule>
    <cfRule type="cellIs" dxfId="391" priority="430" operator="between">
      <formula>41</formula>
      <formula>60</formula>
    </cfRule>
    <cfRule type="cellIs" dxfId="390" priority="431" operator="between">
      <formula>21</formula>
      <formula>40</formula>
    </cfRule>
    <cfRule type="cellIs" dxfId="389" priority="432" operator="between">
      <formula>1</formula>
      <formula>20</formula>
    </cfRule>
  </conditionalFormatting>
  <conditionalFormatting sqref="N520:N524">
    <cfRule type="cellIs" dxfId="388" priority="413" operator="between">
      <formula>81</formula>
      <formula>100</formula>
    </cfRule>
    <cfRule type="cellIs" dxfId="387" priority="414" operator="between">
      <formula>61</formula>
      <formula>80</formula>
    </cfRule>
    <cfRule type="cellIs" dxfId="386" priority="415" operator="between">
      <formula>41</formula>
      <formula>60</formula>
    </cfRule>
    <cfRule type="cellIs" dxfId="385" priority="416" operator="between">
      <formula>21</formula>
      <formula>40</formula>
    </cfRule>
    <cfRule type="cellIs" dxfId="384" priority="417" operator="between">
      <formula>1</formula>
      <formula>20</formula>
    </cfRule>
    <cfRule type="cellIs" dxfId="383" priority="418" operator="between">
      <formula>81</formula>
      <formula>100</formula>
    </cfRule>
    <cfRule type="cellIs" dxfId="382" priority="419" operator="between">
      <formula>61</formula>
      <formula>80</formula>
    </cfRule>
    <cfRule type="cellIs" dxfId="381" priority="420" operator="between">
      <formula>41</formula>
      <formula>60</formula>
    </cfRule>
    <cfRule type="cellIs" dxfId="380" priority="421" operator="between">
      <formula>21</formula>
      <formula>40</formula>
    </cfRule>
    <cfRule type="cellIs" dxfId="379" priority="422" operator="between">
      <formula>1</formula>
      <formula>20</formula>
    </cfRule>
  </conditionalFormatting>
  <conditionalFormatting sqref="N610:N614">
    <cfRule type="cellIs" dxfId="378" priority="403" operator="between">
      <formula>81</formula>
      <formula>100</formula>
    </cfRule>
    <cfRule type="cellIs" dxfId="377" priority="404" operator="between">
      <formula>61</formula>
      <formula>80</formula>
    </cfRule>
    <cfRule type="cellIs" dxfId="376" priority="405" operator="between">
      <formula>41</formula>
      <formula>60</formula>
    </cfRule>
    <cfRule type="cellIs" dxfId="375" priority="406" operator="between">
      <formula>21</formula>
      <formula>40</formula>
    </cfRule>
    <cfRule type="cellIs" dxfId="374" priority="407" operator="between">
      <formula>1</formula>
      <formula>20</formula>
    </cfRule>
    <cfRule type="cellIs" dxfId="373" priority="408" operator="between">
      <formula>81</formula>
      <formula>100</formula>
    </cfRule>
    <cfRule type="cellIs" dxfId="372" priority="409" operator="between">
      <formula>61</formula>
      <formula>80</formula>
    </cfRule>
    <cfRule type="cellIs" dxfId="371" priority="410" operator="between">
      <formula>41</formula>
      <formula>60</formula>
    </cfRule>
    <cfRule type="cellIs" dxfId="370" priority="411" operator="between">
      <formula>21</formula>
      <formula>40</formula>
    </cfRule>
    <cfRule type="cellIs" dxfId="369" priority="412" operator="between">
      <formula>1</formula>
      <formula>20</formula>
    </cfRule>
  </conditionalFormatting>
  <conditionalFormatting sqref="N615:N619">
    <cfRule type="cellIs" dxfId="368" priority="393" operator="between">
      <formula>81</formula>
      <formula>100</formula>
    </cfRule>
    <cfRule type="cellIs" dxfId="367" priority="394" operator="between">
      <formula>61</formula>
      <formula>80</formula>
    </cfRule>
    <cfRule type="cellIs" dxfId="366" priority="395" operator="between">
      <formula>41</formula>
      <formula>60</formula>
    </cfRule>
    <cfRule type="cellIs" dxfId="365" priority="396" operator="between">
      <formula>21</formula>
      <formula>40</formula>
    </cfRule>
    <cfRule type="cellIs" dxfId="364" priority="397" operator="between">
      <formula>1</formula>
      <formula>20</formula>
    </cfRule>
    <cfRule type="cellIs" dxfId="363" priority="398" operator="between">
      <formula>81</formula>
      <formula>100</formula>
    </cfRule>
    <cfRule type="cellIs" dxfId="362" priority="399" operator="between">
      <formula>61</formula>
      <formula>80</formula>
    </cfRule>
    <cfRule type="cellIs" dxfId="361" priority="400" operator="between">
      <formula>41</formula>
      <formula>60</formula>
    </cfRule>
    <cfRule type="cellIs" dxfId="360" priority="401" operator="between">
      <formula>21</formula>
      <formula>40</formula>
    </cfRule>
    <cfRule type="cellIs" dxfId="359" priority="402" operator="between">
      <formula>1</formula>
      <formula>20</formula>
    </cfRule>
  </conditionalFormatting>
  <conditionalFormatting sqref="N77:N186 N550:N624 N192:N276 N12:N31 N42:N46 N530:N534 N52:N71 N319:N358 N278:N297 N299:N308 N360:N524">
    <cfRule type="cellIs" dxfId="358" priority="388" operator="between">
      <formula>81</formula>
      <formula>100</formula>
    </cfRule>
    <cfRule type="cellIs" dxfId="357" priority="389" operator="between">
      <formula>61</formula>
      <formula>80</formula>
    </cfRule>
    <cfRule type="cellIs" dxfId="356" priority="390" operator="between">
      <formula>41</formula>
      <formula>60</formula>
    </cfRule>
    <cfRule type="cellIs" dxfId="355" priority="391" operator="between">
      <formula>21</formula>
      <formula>40</formula>
    </cfRule>
    <cfRule type="cellIs" dxfId="354" priority="392" operator="between">
      <formula>1</formula>
      <formula>20</formula>
    </cfRule>
  </conditionalFormatting>
  <conditionalFormatting sqref="U167:AD167 U168:U171">
    <cfRule type="cellIs" dxfId="353" priority="382" operator="greaterThan">
      <formula>0.1</formula>
    </cfRule>
  </conditionalFormatting>
  <conditionalFormatting sqref="AG167">
    <cfRule type="cellIs" dxfId="352" priority="381" operator="greaterThan">
      <formula>0.1</formula>
    </cfRule>
  </conditionalFormatting>
  <conditionalFormatting sqref="AF167">
    <cfRule type="cellIs" dxfId="351" priority="380" operator="greaterThan">
      <formula>0.1</formula>
    </cfRule>
  </conditionalFormatting>
  <conditionalFormatting sqref="AE167">
    <cfRule type="cellIs" dxfId="350" priority="379" operator="greaterThan">
      <formula>0.1</formula>
    </cfRule>
  </conditionalFormatting>
  <conditionalFormatting sqref="N314">
    <cfRule type="cellIs" dxfId="349" priority="324" operator="between">
      <formula>81</formula>
      <formula>100</formula>
    </cfRule>
    <cfRule type="cellIs" dxfId="348" priority="325" operator="between">
      <formula>61</formula>
      <formula>80</formula>
    </cfRule>
    <cfRule type="cellIs" dxfId="347" priority="326" operator="between">
      <formula>41</formula>
      <formula>60</formula>
    </cfRule>
    <cfRule type="cellIs" dxfId="346" priority="327" operator="between">
      <formula>21</formula>
      <formula>40</formula>
    </cfRule>
    <cfRule type="cellIs" dxfId="345" priority="328" operator="between">
      <formula>1</formula>
      <formula>20</formula>
    </cfRule>
  </conditionalFormatting>
  <conditionalFormatting sqref="N314:N318">
    <cfRule type="cellIs" dxfId="344" priority="319" operator="between">
      <formula>81</formula>
      <formula>100</formula>
    </cfRule>
    <cfRule type="cellIs" dxfId="343" priority="320" operator="between">
      <formula>61</formula>
      <formula>80</formula>
    </cfRule>
    <cfRule type="cellIs" dxfId="342" priority="321" operator="between">
      <formula>41</formula>
      <formula>60</formula>
    </cfRule>
    <cfRule type="cellIs" dxfId="341" priority="322" operator="between">
      <formula>21</formula>
      <formula>40</formula>
    </cfRule>
    <cfRule type="cellIs" dxfId="340" priority="323" operator="between">
      <formula>1</formula>
      <formula>20</formula>
    </cfRule>
    <cfRule type="cellIs" dxfId="339" priority="329" operator="between">
      <formula>81</formula>
      <formula>100</formula>
    </cfRule>
    <cfRule type="cellIs" dxfId="338" priority="330" operator="between">
      <formula>61</formula>
      <formula>80</formula>
    </cfRule>
    <cfRule type="cellIs" dxfId="337" priority="331" operator="between">
      <formula>41</formula>
      <formula>60</formula>
    </cfRule>
    <cfRule type="cellIs" dxfId="336" priority="332" operator="between">
      <formula>21</formula>
      <formula>40</formula>
    </cfRule>
    <cfRule type="cellIs" dxfId="335" priority="333" operator="between">
      <formula>1</formula>
      <formula>20</formula>
    </cfRule>
  </conditionalFormatting>
  <conditionalFormatting sqref="N314:N318">
    <cfRule type="cellIs" dxfId="334" priority="314" operator="between">
      <formula>81</formula>
      <formula>100</formula>
    </cfRule>
    <cfRule type="cellIs" dxfId="333" priority="315" operator="between">
      <formula>61</formula>
      <formula>80</formula>
    </cfRule>
    <cfRule type="cellIs" dxfId="332" priority="316" operator="between">
      <formula>41</formula>
      <formula>60</formula>
    </cfRule>
    <cfRule type="cellIs" dxfId="331" priority="317" operator="between">
      <formula>21</formula>
      <formula>40</formula>
    </cfRule>
    <cfRule type="cellIs" dxfId="330" priority="318" operator="between">
      <formula>1</formula>
      <formula>20</formula>
    </cfRule>
  </conditionalFormatting>
  <conditionalFormatting sqref="N309">
    <cfRule type="cellIs" dxfId="329" priority="344" operator="between">
      <formula>81</formula>
      <formula>100</formula>
    </cfRule>
    <cfRule type="cellIs" dxfId="328" priority="345" operator="between">
      <formula>61</formula>
      <formula>80</formula>
    </cfRule>
    <cfRule type="cellIs" dxfId="327" priority="346" operator="between">
      <formula>41</formula>
      <formula>60</formula>
    </cfRule>
    <cfRule type="cellIs" dxfId="326" priority="347" operator="between">
      <formula>21</formula>
      <formula>40</formula>
    </cfRule>
    <cfRule type="cellIs" dxfId="325" priority="348" operator="between">
      <formula>1</formula>
      <formula>20</formula>
    </cfRule>
  </conditionalFormatting>
  <conditionalFormatting sqref="N309:N313">
    <cfRule type="cellIs" dxfId="324" priority="339" operator="between">
      <formula>81</formula>
      <formula>100</formula>
    </cfRule>
    <cfRule type="cellIs" dxfId="323" priority="340" operator="between">
      <formula>61</formula>
      <formula>80</formula>
    </cfRule>
    <cfRule type="cellIs" dxfId="322" priority="341" operator="between">
      <formula>41</formula>
      <formula>60</formula>
    </cfRule>
    <cfRule type="cellIs" dxfId="321" priority="342" operator="between">
      <formula>21</formula>
      <formula>40</formula>
    </cfRule>
    <cfRule type="cellIs" dxfId="320" priority="343" operator="between">
      <formula>1</formula>
      <formula>20</formula>
    </cfRule>
    <cfRule type="cellIs" dxfId="319" priority="349" operator="between">
      <formula>81</formula>
      <formula>100</formula>
    </cfRule>
    <cfRule type="cellIs" dxfId="318" priority="350" operator="between">
      <formula>61</formula>
      <formula>80</formula>
    </cfRule>
    <cfRule type="cellIs" dxfId="317" priority="351" operator="between">
      <formula>41</formula>
      <formula>60</formula>
    </cfRule>
    <cfRule type="cellIs" dxfId="316" priority="352" operator="between">
      <formula>21</formula>
      <formula>40</formula>
    </cfRule>
    <cfRule type="cellIs" dxfId="315" priority="353" operator="between">
      <formula>1</formula>
      <formula>20</formula>
    </cfRule>
  </conditionalFormatting>
  <conditionalFormatting sqref="N309:N313">
    <cfRule type="cellIs" dxfId="314" priority="334" operator="between">
      <formula>81</formula>
      <formula>100</formula>
    </cfRule>
    <cfRule type="cellIs" dxfId="313" priority="335" operator="between">
      <formula>61</formula>
      <formula>80</formula>
    </cfRule>
    <cfRule type="cellIs" dxfId="312" priority="336" operator="between">
      <formula>41</formula>
      <formula>60</formula>
    </cfRule>
    <cfRule type="cellIs" dxfId="311" priority="337" operator="between">
      <formula>21</formula>
      <formula>40</formula>
    </cfRule>
    <cfRule type="cellIs" dxfId="310" priority="338" operator="between">
      <formula>1</formula>
      <formula>20</formula>
    </cfRule>
  </conditionalFormatting>
  <conditionalFormatting sqref="N72">
    <cfRule type="cellIs" dxfId="309" priority="304" operator="between">
      <formula>81</formula>
      <formula>100</formula>
    </cfRule>
    <cfRule type="cellIs" dxfId="308" priority="305" operator="between">
      <formula>61</formula>
      <formula>80</formula>
    </cfRule>
    <cfRule type="cellIs" dxfId="307" priority="306" operator="between">
      <formula>41</formula>
      <formula>60</formula>
    </cfRule>
    <cfRule type="cellIs" dxfId="306" priority="307" operator="between">
      <formula>21</formula>
      <formula>40</formula>
    </cfRule>
    <cfRule type="cellIs" dxfId="305" priority="308" operator="between">
      <formula>1</formula>
      <formula>20</formula>
    </cfRule>
  </conditionalFormatting>
  <conditionalFormatting sqref="N72:N76">
    <cfRule type="cellIs" dxfId="304" priority="299" operator="between">
      <formula>81</formula>
      <formula>100</formula>
    </cfRule>
    <cfRule type="cellIs" dxfId="303" priority="300" operator="between">
      <formula>61</formula>
      <formula>80</formula>
    </cfRule>
    <cfRule type="cellIs" dxfId="302" priority="301" operator="between">
      <formula>41</formula>
      <formula>60</formula>
    </cfRule>
    <cfRule type="cellIs" dxfId="301" priority="302" operator="between">
      <formula>21</formula>
      <formula>40</formula>
    </cfRule>
    <cfRule type="cellIs" dxfId="300" priority="303" operator="between">
      <formula>1</formula>
      <formula>20</formula>
    </cfRule>
    <cfRule type="cellIs" dxfId="299" priority="309" operator="between">
      <formula>81</formula>
      <formula>100</formula>
    </cfRule>
    <cfRule type="cellIs" dxfId="298" priority="310" operator="between">
      <formula>61</formula>
      <formula>80</formula>
    </cfRule>
    <cfRule type="cellIs" dxfId="297" priority="311" operator="between">
      <formula>41</formula>
      <formula>60</formula>
    </cfRule>
    <cfRule type="cellIs" dxfId="296" priority="312" operator="between">
      <formula>21</formula>
      <formula>40</formula>
    </cfRule>
    <cfRule type="cellIs" dxfId="295" priority="313" operator="between">
      <formula>1</formula>
      <formula>20</formula>
    </cfRule>
  </conditionalFormatting>
  <conditionalFormatting sqref="N72:N76">
    <cfRule type="cellIs" dxfId="294" priority="294" operator="between">
      <formula>81</formula>
      <formula>100</formula>
    </cfRule>
    <cfRule type="cellIs" dxfId="293" priority="295" operator="between">
      <formula>61</formula>
      <formula>80</formula>
    </cfRule>
    <cfRule type="cellIs" dxfId="292" priority="296" operator="between">
      <formula>41</formula>
      <formula>60</formula>
    </cfRule>
    <cfRule type="cellIs" dxfId="291" priority="297" operator="between">
      <formula>21</formula>
      <formula>40</formula>
    </cfRule>
    <cfRule type="cellIs" dxfId="290" priority="298" operator="between">
      <formula>1</formula>
      <formula>20</formula>
    </cfRule>
  </conditionalFormatting>
  <conditionalFormatting sqref="F550:F624 F12:F31 F42:F46 F52:F186 F192:F480">
    <cfRule type="cellIs" dxfId="289" priority="519" operator="between">
      <formula>80.5</formula>
      <formula>100</formula>
    </cfRule>
    <cfRule type="cellIs" dxfId="288" priority="520" operator="between">
      <formula>60.4</formula>
      <formula>80.5</formula>
    </cfRule>
    <cfRule type="cellIs" dxfId="287" priority="521" operator="between">
      <formula>40.5</formula>
      <formula>60.4</formula>
    </cfRule>
    <cfRule type="cellIs" dxfId="286" priority="522" operator="between">
      <formula>20.5</formula>
      <formula>40.4</formula>
    </cfRule>
    <cfRule type="cellIs" dxfId="285" priority="523" operator="between">
      <formula>0.1</formula>
      <formula>20.4</formula>
    </cfRule>
  </conditionalFormatting>
  <conditionalFormatting sqref="V530:Y534 AA530:AC534 AE530:AG534">
    <cfRule type="cellIs" dxfId="284" priority="230" operator="greaterThan">
      <formula>0.1</formula>
    </cfRule>
  </conditionalFormatting>
  <conditionalFormatting sqref="U530:U534">
    <cfRule type="cellIs" dxfId="283" priority="229" operator="greaterThan">
      <formula>0.1</formula>
    </cfRule>
  </conditionalFormatting>
  <conditionalFormatting sqref="Z530:Z534">
    <cfRule type="cellIs" dxfId="282" priority="228" operator="greaterThan">
      <formula>0.1</formula>
    </cfRule>
  </conditionalFormatting>
  <conditionalFormatting sqref="AD530:AD534">
    <cfRule type="cellIs" dxfId="281" priority="227" operator="greaterThan">
      <formula>0.1</formula>
    </cfRule>
  </conditionalFormatting>
  <conditionalFormatting sqref="D535:D549">
    <cfRule type="cellIs" dxfId="280" priority="210" operator="between">
      <formula>80.5</formula>
      <formula>100</formula>
    </cfRule>
    <cfRule type="cellIs" dxfId="279" priority="211" operator="between">
      <formula>60.5</formula>
      <formula>80.4</formula>
    </cfRule>
    <cfRule type="cellIs" dxfId="278" priority="212" operator="between">
      <formula>40.5</formula>
      <formula>60.4</formula>
    </cfRule>
    <cfRule type="cellIs" dxfId="277" priority="213" operator="between">
      <formula>20.5</formula>
      <formula>40.4</formula>
    </cfRule>
    <cfRule type="cellIs" dxfId="276" priority="214" operator="between">
      <formula>0.1</formula>
      <formula>20.4</formula>
    </cfRule>
  </conditionalFormatting>
  <conditionalFormatting sqref="U535:AG539">
    <cfRule type="cellIs" dxfId="275" priority="204" operator="greaterThan">
      <formula>0.1</formula>
    </cfRule>
  </conditionalFormatting>
  <conditionalFormatting sqref="N535:N549">
    <cfRule type="cellIs" dxfId="274" priority="205" operator="between">
      <formula>81</formula>
      <formula>100</formula>
    </cfRule>
    <cfRule type="cellIs" dxfId="273" priority="206" operator="between">
      <formula>61</formula>
      <formula>80</formula>
    </cfRule>
    <cfRule type="cellIs" dxfId="272" priority="207" operator="between">
      <formula>41</formula>
      <formula>60</formula>
    </cfRule>
    <cfRule type="cellIs" dxfId="271" priority="208" operator="between">
      <formula>21</formula>
      <formula>40</formula>
    </cfRule>
    <cfRule type="cellIs" dxfId="270" priority="209" operator="between">
      <formula>1</formula>
      <formula>20</formula>
    </cfRule>
    <cfRule type="cellIs" dxfId="269" priority="220" operator="between">
      <formula>81</formula>
      <formula>100</formula>
    </cfRule>
    <cfRule type="cellIs" dxfId="268" priority="221" operator="between">
      <formula>61</formula>
      <formula>80</formula>
    </cfRule>
    <cfRule type="cellIs" dxfId="267" priority="222" operator="between">
      <formula>41</formula>
      <formula>60</formula>
    </cfRule>
    <cfRule type="cellIs" dxfId="266" priority="223" operator="between">
      <formula>21</formula>
      <formula>40</formula>
    </cfRule>
    <cfRule type="cellIs" dxfId="265" priority="224" operator="between">
      <formula>1</formula>
      <formula>20</formula>
    </cfRule>
  </conditionalFormatting>
  <conditionalFormatting sqref="N535:N549">
    <cfRule type="cellIs" dxfId="264" priority="199" operator="between">
      <formula>81</formula>
      <formula>100</formula>
    </cfRule>
    <cfRule type="cellIs" dxfId="263" priority="200" operator="between">
      <formula>61</formula>
      <formula>80</formula>
    </cfRule>
    <cfRule type="cellIs" dxfId="262" priority="201" operator="between">
      <formula>41</formula>
      <formula>60</formula>
    </cfRule>
    <cfRule type="cellIs" dxfId="261" priority="202" operator="between">
      <formula>21</formula>
      <formula>40</formula>
    </cfRule>
    <cfRule type="cellIs" dxfId="260" priority="203" operator="between">
      <formula>1</formula>
      <formula>20</formula>
    </cfRule>
  </conditionalFormatting>
  <conditionalFormatting sqref="F535">
    <cfRule type="cellIs" dxfId="259" priority="215" operator="between">
      <formula>80.5</formula>
      <formula>100</formula>
    </cfRule>
    <cfRule type="cellIs" dxfId="258" priority="216" operator="between">
      <formula>60.4</formula>
      <formula>80.5</formula>
    </cfRule>
    <cfRule type="cellIs" dxfId="257" priority="217" operator="between">
      <formula>40.5</formula>
      <formula>60.4</formula>
    </cfRule>
    <cfRule type="cellIs" dxfId="256" priority="218" operator="between">
      <formula>20.5</formula>
      <formula>40.4</formula>
    </cfRule>
    <cfRule type="cellIs" dxfId="255" priority="219" operator="between">
      <formula>0.1</formula>
      <formula>20.4</formula>
    </cfRule>
  </conditionalFormatting>
  <conditionalFormatting sqref="D187">
    <cfRule type="cellIs" dxfId="254" priority="184" operator="between">
      <formula>80.5</formula>
      <formula>100</formula>
    </cfRule>
    <cfRule type="cellIs" dxfId="253" priority="185" operator="between">
      <formula>60.5</formula>
      <formula>80.4</formula>
    </cfRule>
    <cfRule type="cellIs" dxfId="252" priority="186" operator="between">
      <formula>40.5</formula>
      <formula>60.4</formula>
    </cfRule>
    <cfRule type="cellIs" dxfId="251" priority="187" operator="between">
      <formula>20.5</formula>
      <formula>40.4</formula>
    </cfRule>
    <cfRule type="cellIs" dxfId="250" priority="188" operator="between">
      <formula>0.1</formula>
      <formula>20.4</formula>
    </cfRule>
  </conditionalFormatting>
  <conditionalFormatting sqref="N187">
    <cfRule type="cellIs" dxfId="249" priority="179" operator="between">
      <formula>81</formula>
      <formula>100</formula>
    </cfRule>
    <cfRule type="cellIs" dxfId="248" priority="180" operator="between">
      <formula>61</formula>
      <formula>80</formula>
    </cfRule>
    <cfRule type="cellIs" dxfId="247" priority="181" operator="between">
      <formula>41</formula>
      <formula>60</formula>
    </cfRule>
    <cfRule type="cellIs" dxfId="246" priority="182" operator="between">
      <formula>21</formula>
      <formula>40</formula>
    </cfRule>
    <cfRule type="cellIs" dxfId="245" priority="183" operator="between">
      <formula>1</formula>
      <formula>20</formula>
    </cfRule>
  </conditionalFormatting>
  <conditionalFormatting sqref="U187:AG191">
    <cfRule type="cellIs" dxfId="244" priority="173" operator="greaterThan">
      <formula>0.1</formula>
    </cfRule>
  </conditionalFormatting>
  <conditionalFormatting sqref="N187:N191">
    <cfRule type="cellIs" dxfId="243" priority="174" operator="between">
      <formula>81</formula>
      <formula>100</formula>
    </cfRule>
    <cfRule type="cellIs" dxfId="242" priority="175" operator="between">
      <formula>61</formula>
      <formula>80</formula>
    </cfRule>
    <cfRule type="cellIs" dxfId="241" priority="176" operator="between">
      <formula>41</formula>
      <formula>60</formula>
    </cfRule>
    <cfRule type="cellIs" dxfId="240" priority="177" operator="between">
      <formula>21</formula>
      <formula>40</formula>
    </cfRule>
    <cfRule type="cellIs" dxfId="239" priority="178" operator="between">
      <formula>1</formula>
      <formula>20</formula>
    </cfRule>
    <cfRule type="cellIs" dxfId="238" priority="194" operator="between">
      <formula>81</formula>
      <formula>100</formula>
    </cfRule>
    <cfRule type="cellIs" dxfId="237" priority="195" operator="between">
      <formula>61</formula>
      <formula>80</formula>
    </cfRule>
    <cfRule type="cellIs" dxfId="236" priority="196" operator="between">
      <formula>41</formula>
      <formula>60</formula>
    </cfRule>
    <cfRule type="cellIs" dxfId="235" priority="197" operator="between">
      <formula>21</formula>
      <formula>40</formula>
    </cfRule>
    <cfRule type="cellIs" dxfId="234" priority="198" operator="between">
      <formula>1</formula>
      <formula>20</formula>
    </cfRule>
  </conditionalFormatting>
  <conditionalFormatting sqref="N187:N191">
    <cfRule type="cellIs" dxfId="233" priority="168" operator="between">
      <formula>81</formula>
      <formula>100</formula>
    </cfRule>
    <cfRule type="cellIs" dxfId="232" priority="169" operator="between">
      <formula>61</formula>
      <formula>80</formula>
    </cfRule>
    <cfRule type="cellIs" dxfId="231" priority="170" operator="between">
      <formula>41</formula>
      <formula>60</formula>
    </cfRule>
    <cfRule type="cellIs" dxfId="230" priority="171" operator="between">
      <formula>21</formula>
      <formula>40</formula>
    </cfRule>
    <cfRule type="cellIs" dxfId="229" priority="172" operator="between">
      <formula>1</formula>
      <formula>20</formula>
    </cfRule>
  </conditionalFormatting>
  <conditionalFormatting sqref="F187:F191">
    <cfRule type="cellIs" dxfId="228" priority="189" operator="between">
      <formula>80.5</formula>
      <formula>100</formula>
    </cfRule>
    <cfRule type="cellIs" dxfId="227" priority="190" operator="between">
      <formula>60.4</formula>
      <formula>80.5</formula>
    </cfRule>
    <cfRule type="cellIs" dxfId="226" priority="191" operator="between">
      <formula>40.5</formula>
      <formula>60.4</formula>
    </cfRule>
    <cfRule type="cellIs" dxfId="225" priority="192" operator="between">
      <formula>20.5</formula>
      <formula>40.4</formula>
    </cfRule>
    <cfRule type="cellIs" dxfId="224" priority="193" operator="between">
      <formula>0.1</formula>
      <formula>20.4</formula>
    </cfRule>
  </conditionalFormatting>
  <conditionalFormatting sqref="D32:D36">
    <cfRule type="cellIs" dxfId="223" priority="153" operator="between">
      <formula>80.5</formula>
      <formula>100</formula>
    </cfRule>
    <cfRule type="cellIs" dxfId="222" priority="154" operator="between">
      <formula>60.5</formula>
      <formula>80.4</formula>
    </cfRule>
    <cfRule type="cellIs" dxfId="221" priority="155" operator="between">
      <formula>40.5</formula>
      <formula>60.4</formula>
    </cfRule>
    <cfRule type="cellIs" dxfId="220" priority="156" operator="between">
      <formula>20.5</formula>
      <formula>40.4</formula>
    </cfRule>
    <cfRule type="cellIs" dxfId="219" priority="157" operator="between">
      <formula>0.1</formula>
      <formula>20.4</formula>
    </cfRule>
  </conditionalFormatting>
  <conditionalFormatting sqref="N32">
    <cfRule type="cellIs" dxfId="218" priority="148" operator="between">
      <formula>81</formula>
      <formula>100</formula>
    </cfRule>
    <cfRule type="cellIs" dxfId="217" priority="149" operator="between">
      <formula>61</formula>
      <formula>80</formula>
    </cfRule>
    <cfRule type="cellIs" dxfId="216" priority="150" operator="between">
      <formula>41</formula>
      <formula>60</formula>
    </cfRule>
    <cfRule type="cellIs" dxfId="215" priority="151" operator="between">
      <formula>21</formula>
      <formula>40</formula>
    </cfRule>
    <cfRule type="cellIs" dxfId="214" priority="152" operator="between">
      <formula>1</formula>
      <formula>20</formula>
    </cfRule>
  </conditionalFormatting>
  <conditionalFormatting sqref="U32:AG36">
    <cfRule type="cellIs" dxfId="213" priority="142" operator="greaterThan">
      <formula>0.1</formula>
    </cfRule>
  </conditionalFormatting>
  <conditionalFormatting sqref="N32:N36">
    <cfRule type="cellIs" dxfId="212" priority="143" operator="between">
      <formula>81</formula>
      <formula>100</formula>
    </cfRule>
    <cfRule type="cellIs" dxfId="211" priority="144" operator="between">
      <formula>61</formula>
      <formula>80</formula>
    </cfRule>
    <cfRule type="cellIs" dxfId="210" priority="145" operator="between">
      <formula>41</formula>
      <formula>60</formula>
    </cfRule>
    <cfRule type="cellIs" dxfId="209" priority="146" operator="between">
      <formula>21</formula>
      <formula>40</formula>
    </cfRule>
    <cfRule type="cellIs" dxfId="208" priority="147" operator="between">
      <formula>1</formula>
      <formula>20</formula>
    </cfRule>
    <cfRule type="cellIs" dxfId="207" priority="163" operator="between">
      <formula>81</formula>
      <formula>100</formula>
    </cfRule>
    <cfRule type="cellIs" dxfId="206" priority="164" operator="between">
      <formula>61</formula>
      <formula>80</formula>
    </cfRule>
    <cfRule type="cellIs" dxfId="205" priority="165" operator="between">
      <formula>41</formula>
      <formula>60</formula>
    </cfRule>
    <cfRule type="cellIs" dxfId="204" priority="166" operator="between">
      <formula>21</formula>
      <formula>40</formula>
    </cfRule>
    <cfRule type="cellIs" dxfId="203" priority="167" operator="between">
      <formula>1</formula>
      <formula>20</formula>
    </cfRule>
  </conditionalFormatting>
  <conditionalFormatting sqref="N32:N36">
    <cfRule type="cellIs" dxfId="202" priority="137" operator="between">
      <formula>81</formula>
      <formula>100</formula>
    </cfRule>
    <cfRule type="cellIs" dxfId="201" priority="138" operator="between">
      <formula>61</formula>
      <formula>80</formula>
    </cfRule>
    <cfRule type="cellIs" dxfId="200" priority="139" operator="between">
      <formula>41</formula>
      <formula>60</formula>
    </cfRule>
    <cfRule type="cellIs" dxfId="199" priority="140" operator="between">
      <formula>21</formula>
      <formula>40</formula>
    </cfRule>
    <cfRule type="cellIs" dxfId="198" priority="141" operator="between">
      <formula>1</formula>
      <formula>20</formula>
    </cfRule>
  </conditionalFormatting>
  <conditionalFormatting sqref="F32:F36">
    <cfRule type="cellIs" dxfId="197" priority="158" operator="between">
      <formula>80.5</formula>
      <formula>100</formula>
    </cfRule>
    <cfRule type="cellIs" dxfId="196" priority="159" operator="between">
      <formula>60.4</formula>
      <formula>80.5</formula>
    </cfRule>
    <cfRule type="cellIs" dxfId="195" priority="160" operator="between">
      <formula>40.5</formula>
      <formula>60.4</formula>
    </cfRule>
    <cfRule type="cellIs" dxfId="194" priority="161" operator="between">
      <formula>20.5</formula>
      <formula>40.4</formula>
    </cfRule>
    <cfRule type="cellIs" dxfId="193" priority="162" operator="between">
      <formula>0.1</formula>
      <formula>20.4</formula>
    </cfRule>
  </conditionalFormatting>
  <conditionalFormatting sqref="D37:D41">
    <cfRule type="cellIs" dxfId="192" priority="122" operator="between">
      <formula>80.5</formula>
      <formula>100</formula>
    </cfRule>
    <cfRule type="cellIs" dxfId="191" priority="123" operator="between">
      <formula>60.5</formula>
      <formula>80.4</formula>
    </cfRule>
    <cfRule type="cellIs" dxfId="190" priority="124" operator="between">
      <formula>40.5</formula>
      <formula>60.4</formula>
    </cfRule>
    <cfRule type="cellIs" dxfId="189" priority="125" operator="between">
      <formula>20.5</formula>
      <formula>40.4</formula>
    </cfRule>
    <cfRule type="cellIs" dxfId="188" priority="126" operator="between">
      <formula>0.1</formula>
      <formula>20.4</formula>
    </cfRule>
  </conditionalFormatting>
  <conditionalFormatting sqref="N37">
    <cfRule type="cellIs" dxfId="187" priority="117" operator="between">
      <formula>81</formula>
      <formula>100</formula>
    </cfRule>
    <cfRule type="cellIs" dxfId="186" priority="118" operator="between">
      <formula>61</formula>
      <formula>80</formula>
    </cfRule>
    <cfRule type="cellIs" dxfId="185" priority="119" operator="between">
      <formula>41</formula>
      <formula>60</formula>
    </cfRule>
    <cfRule type="cellIs" dxfId="184" priority="120" operator="between">
      <formula>21</formula>
      <formula>40</formula>
    </cfRule>
    <cfRule type="cellIs" dxfId="183" priority="121" operator="between">
      <formula>1</formula>
      <formula>20</formula>
    </cfRule>
  </conditionalFormatting>
  <conditionalFormatting sqref="U37:AG41">
    <cfRule type="cellIs" dxfId="182" priority="111" operator="greaterThan">
      <formula>0.1</formula>
    </cfRule>
  </conditionalFormatting>
  <conditionalFormatting sqref="N37:N41">
    <cfRule type="cellIs" dxfId="181" priority="112" operator="between">
      <formula>81</formula>
      <formula>100</formula>
    </cfRule>
    <cfRule type="cellIs" dxfId="180" priority="113" operator="between">
      <formula>61</formula>
      <formula>80</formula>
    </cfRule>
    <cfRule type="cellIs" dxfId="179" priority="114" operator="between">
      <formula>41</formula>
      <formula>60</formula>
    </cfRule>
    <cfRule type="cellIs" dxfId="178" priority="115" operator="between">
      <formula>21</formula>
      <formula>40</formula>
    </cfRule>
    <cfRule type="cellIs" dxfId="177" priority="116" operator="between">
      <formula>1</formula>
      <formula>20</formula>
    </cfRule>
    <cfRule type="cellIs" dxfId="176" priority="132" operator="between">
      <formula>81</formula>
      <formula>100</formula>
    </cfRule>
    <cfRule type="cellIs" dxfId="175" priority="133" operator="between">
      <formula>61</formula>
      <formula>80</formula>
    </cfRule>
    <cfRule type="cellIs" dxfId="174" priority="134" operator="between">
      <formula>41</formula>
      <formula>60</formula>
    </cfRule>
    <cfRule type="cellIs" dxfId="173" priority="135" operator="between">
      <formula>21</formula>
      <formula>40</formula>
    </cfRule>
    <cfRule type="cellIs" dxfId="172" priority="136" operator="between">
      <formula>1</formula>
      <formula>20</formula>
    </cfRule>
  </conditionalFormatting>
  <conditionalFormatting sqref="N37:N41">
    <cfRule type="cellIs" dxfId="171" priority="106" operator="between">
      <formula>81</formula>
      <formula>100</formula>
    </cfRule>
    <cfRule type="cellIs" dxfId="170" priority="107" operator="between">
      <formula>61</formula>
      <formula>80</formula>
    </cfRule>
    <cfRule type="cellIs" dxfId="169" priority="108" operator="between">
      <formula>41</formula>
      <formula>60</formula>
    </cfRule>
    <cfRule type="cellIs" dxfId="168" priority="109" operator="between">
      <formula>21</formula>
      <formula>40</formula>
    </cfRule>
    <cfRule type="cellIs" dxfId="167" priority="110" operator="between">
      <formula>1</formula>
      <formula>20</formula>
    </cfRule>
  </conditionalFormatting>
  <conditionalFormatting sqref="F37:F41">
    <cfRule type="cellIs" dxfId="166" priority="127" operator="between">
      <formula>80.5</formula>
      <formula>100</formula>
    </cfRule>
    <cfRule type="cellIs" dxfId="165" priority="128" operator="between">
      <formula>60.4</formula>
      <formula>80.5</formula>
    </cfRule>
    <cfRule type="cellIs" dxfId="164" priority="129" operator="between">
      <formula>40.5</formula>
      <formula>60.4</formula>
    </cfRule>
    <cfRule type="cellIs" dxfId="163" priority="130" operator="between">
      <formula>20.5</formula>
      <formula>40.4</formula>
    </cfRule>
    <cfRule type="cellIs" dxfId="162" priority="131" operator="between">
      <formula>0.1</formula>
      <formula>20.4</formula>
    </cfRule>
  </conditionalFormatting>
  <conditionalFormatting sqref="D525:D529">
    <cfRule type="cellIs" dxfId="161" priority="70" operator="between">
      <formula>80.5</formula>
      <formula>100</formula>
    </cfRule>
    <cfRule type="cellIs" dxfId="160" priority="71" operator="between">
      <formula>60.5</formula>
      <formula>80.4</formula>
    </cfRule>
    <cfRule type="cellIs" dxfId="159" priority="72" operator="between">
      <formula>40.5</formula>
      <formula>60.4</formula>
    </cfRule>
    <cfRule type="cellIs" dxfId="158" priority="73" operator="between">
      <formula>20.5</formula>
      <formula>40.4</formula>
    </cfRule>
    <cfRule type="cellIs" dxfId="157" priority="74" operator="between">
      <formula>0.1</formula>
      <formula>20.4</formula>
    </cfRule>
  </conditionalFormatting>
  <conditionalFormatting sqref="N525:N529">
    <cfRule type="cellIs" dxfId="156" priority="65" operator="between">
      <formula>81</formula>
      <formula>100</formula>
    </cfRule>
    <cfRule type="cellIs" dxfId="155" priority="66" operator="between">
      <formula>61</formula>
      <formula>80</formula>
    </cfRule>
    <cfRule type="cellIs" dxfId="154" priority="67" operator="between">
      <formula>41</formula>
      <formula>60</formula>
    </cfRule>
    <cfRule type="cellIs" dxfId="153" priority="68" operator="between">
      <formula>21</formula>
      <formula>40</formula>
    </cfRule>
    <cfRule type="cellIs" dxfId="152" priority="69" operator="between">
      <formula>1</formula>
      <formula>20</formula>
    </cfRule>
    <cfRule type="cellIs" dxfId="151" priority="75" operator="between">
      <formula>81</formula>
      <formula>100</formula>
    </cfRule>
    <cfRule type="cellIs" dxfId="150" priority="76" operator="between">
      <formula>61</formula>
      <formula>80</formula>
    </cfRule>
    <cfRule type="cellIs" dxfId="149" priority="77" operator="between">
      <formula>41</formula>
      <formula>60</formula>
    </cfRule>
    <cfRule type="cellIs" dxfId="148" priority="78" operator="between">
      <formula>21</formula>
      <formula>40</formula>
    </cfRule>
    <cfRule type="cellIs" dxfId="147" priority="79" operator="between">
      <formula>1</formula>
      <formula>20</formula>
    </cfRule>
  </conditionalFormatting>
  <conditionalFormatting sqref="N525:N529">
    <cfRule type="cellIs" dxfId="146" priority="60" operator="between">
      <formula>81</formula>
      <formula>100</formula>
    </cfRule>
    <cfRule type="cellIs" dxfId="145" priority="61" operator="between">
      <formula>61</formula>
      <formula>80</formula>
    </cfRule>
    <cfRule type="cellIs" dxfId="144" priority="62" operator="between">
      <formula>41</formula>
      <formula>60</formula>
    </cfRule>
    <cfRule type="cellIs" dxfId="143" priority="63" operator="between">
      <formula>21</formula>
      <formula>40</formula>
    </cfRule>
    <cfRule type="cellIs" dxfId="142" priority="64" operator="between">
      <formula>1</formula>
      <formula>20</formula>
    </cfRule>
  </conditionalFormatting>
  <conditionalFormatting sqref="V525:Y529 AB525:AC529 AE525:AE529 AG525:AG529">
    <cfRule type="cellIs" dxfId="141" priority="59" operator="greaterThan">
      <formula>0.1</formula>
    </cfRule>
  </conditionalFormatting>
  <conditionalFormatting sqref="U525:U529">
    <cfRule type="cellIs" dxfId="140" priority="58" operator="greaterThan">
      <formula>0.1</formula>
    </cfRule>
  </conditionalFormatting>
  <conditionalFormatting sqref="Z525:Z529">
    <cfRule type="cellIs" dxfId="139" priority="57" operator="greaterThan">
      <formula>0.1</formula>
    </cfRule>
  </conditionalFormatting>
  <conditionalFormatting sqref="AD525:AD529">
    <cfRule type="cellIs" dxfId="138" priority="56" operator="greaterThan">
      <formula>0.1</formula>
    </cfRule>
  </conditionalFormatting>
  <conditionalFormatting sqref="D47:D51">
    <cfRule type="cellIs" dxfId="137" priority="41" operator="between">
      <formula>80.5</formula>
      <formula>100</formula>
    </cfRule>
    <cfRule type="cellIs" dxfId="136" priority="42" operator="between">
      <formula>60.5</formula>
      <formula>80.4</formula>
    </cfRule>
    <cfRule type="cellIs" dxfId="135" priority="43" operator="between">
      <formula>40.5</formula>
      <formula>60.4</formula>
    </cfRule>
    <cfRule type="cellIs" dxfId="134" priority="44" operator="between">
      <formula>20.5</formula>
      <formula>40.4</formula>
    </cfRule>
    <cfRule type="cellIs" dxfId="133" priority="45" operator="between">
      <formula>0.1</formula>
      <formula>20.4</formula>
    </cfRule>
  </conditionalFormatting>
  <conditionalFormatting sqref="N47">
    <cfRule type="cellIs" dxfId="132" priority="36" operator="between">
      <formula>81</formula>
      <formula>100</formula>
    </cfRule>
    <cfRule type="cellIs" dxfId="131" priority="37" operator="between">
      <formula>61</formula>
      <formula>80</formula>
    </cfRule>
    <cfRule type="cellIs" dxfId="130" priority="38" operator="between">
      <formula>41</formula>
      <formula>60</formula>
    </cfRule>
    <cfRule type="cellIs" dxfId="129" priority="39" operator="between">
      <formula>21</formula>
      <formula>40</formula>
    </cfRule>
    <cfRule type="cellIs" dxfId="128" priority="40" operator="between">
      <formula>1</formula>
      <formula>20</formula>
    </cfRule>
  </conditionalFormatting>
  <conditionalFormatting sqref="U47:AG51">
    <cfRule type="cellIs" dxfId="127" priority="30" operator="greaterThan">
      <formula>0.1</formula>
    </cfRule>
  </conditionalFormatting>
  <conditionalFormatting sqref="N47:N51">
    <cfRule type="cellIs" dxfId="126" priority="31" operator="between">
      <formula>81</formula>
      <formula>100</formula>
    </cfRule>
    <cfRule type="cellIs" dxfId="125" priority="32" operator="between">
      <formula>61</formula>
      <formula>80</formula>
    </cfRule>
    <cfRule type="cellIs" dxfId="124" priority="33" operator="between">
      <formula>41</formula>
      <formula>60</formula>
    </cfRule>
    <cfRule type="cellIs" dxfId="123" priority="34" operator="between">
      <formula>21</formula>
      <formula>40</formula>
    </cfRule>
    <cfRule type="cellIs" dxfId="122" priority="35" operator="between">
      <formula>1</formula>
      <formula>20</formula>
    </cfRule>
    <cfRule type="cellIs" dxfId="121" priority="51" operator="between">
      <formula>81</formula>
      <formula>100</formula>
    </cfRule>
    <cfRule type="cellIs" dxfId="120" priority="52" operator="between">
      <formula>61</formula>
      <formula>80</formula>
    </cfRule>
    <cfRule type="cellIs" dxfId="119" priority="53" operator="between">
      <formula>41</formula>
      <formula>60</formula>
    </cfRule>
    <cfRule type="cellIs" dxfId="118" priority="54" operator="between">
      <formula>21</formula>
      <formula>40</formula>
    </cfRule>
    <cfRule type="cellIs" dxfId="117" priority="55" operator="between">
      <formula>1</formula>
      <formula>20</formula>
    </cfRule>
  </conditionalFormatting>
  <conditionalFormatting sqref="N47:N51">
    <cfRule type="cellIs" dxfId="116" priority="25" operator="between">
      <formula>81</formula>
      <formula>100</formula>
    </cfRule>
    <cfRule type="cellIs" dxfId="115" priority="26" operator="between">
      <formula>61</formula>
      <formula>80</formula>
    </cfRule>
    <cfRule type="cellIs" dxfId="114" priority="27" operator="between">
      <formula>41</formula>
      <formula>60</formula>
    </cfRule>
    <cfRule type="cellIs" dxfId="113" priority="28" operator="between">
      <formula>21</formula>
      <formula>40</formula>
    </cfRule>
    <cfRule type="cellIs" dxfId="112" priority="29" operator="between">
      <formula>1</formula>
      <formula>20</formula>
    </cfRule>
  </conditionalFormatting>
  <conditionalFormatting sqref="F47:F51">
    <cfRule type="cellIs" dxfId="111" priority="46" operator="between">
      <formula>80.5</formula>
      <formula>100</formula>
    </cfRule>
    <cfRule type="cellIs" dxfId="110" priority="47" operator="between">
      <formula>60.4</formula>
      <formula>80.5</formula>
    </cfRule>
    <cfRule type="cellIs" dxfId="109" priority="48" operator="between">
      <formula>40.5</formula>
      <formula>60.4</formula>
    </cfRule>
    <cfRule type="cellIs" dxfId="108" priority="49" operator="between">
      <formula>20.5</formula>
      <formula>40.4</formula>
    </cfRule>
    <cfRule type="cellIs" dxfId="107" priority="50" operator="between">
      <formula>0.1</formula>
      <formula>20.4</formula>
    </cfRule>
  </conditionalFormatting>
  <conditionalFormatting sqref="AA525:AA529">
    <cfRule type="cellIs" dxfId="106" priority="24" operator="greaterThan">
      <formula>0.1</formula>
    </cfRule>
  </conditionalFormatting>
  <conditionalFormatting sqref="U540:U544">
    <cfRule type="cellIs" dxfId="105" priority="23" operator="greaterThan">
      <formula>0.1</formula>
    </cfRule>
  </conditionalFormatting>
  <conditionalFormatting sqref="AC540:AC544">
    <cfRule type="cellIs" dxfId="104" priority="15" operator="greaterThan">
      <formula>0.1</formula>
    </cfRule>
  </conditionalFormatting>
  <conditionalFormatting sqref="W540:W544">
    <cfRule type="cellIs" dxfId="103" priority="21" operator="greaterThan">
      <formula>0.1</formula>
    </cfRule>
  </conditionalFormatting>
  <conditionalFormatting sqref="X540:X544">
    <cfRule type="cellIs" dxfId="102" priority="20" operator="greaterThan">
      <formula>0.1</formula>
    </cfRule>
  </conditionalFormatting>
  <conditionalFormatting sqref="Y540:Y544">
    <cfRule type="cellIs" dxfId="101" priority="19" operator="greaterThan">
      <formula>0.1</formula>
    </cfRule>
  </conditionalFormatting>
  <conditionalFormatting sqref="AF525:AF529">
    <cfRule type="cellIs" dxfId="100" priority="9" operator="greaterThan">
      <formula>0.1</formula>
    </cfRule>
  </conditionalFormatting>
  <conditionalFormatting sqref="AA540:AA544">
    <cfRule type="cellIs" dxfId="99" priority="17" operator="greaterThan">
      <formula>0.1</formula>
    </cfRule>
  </conditionalFormatting>
  <conditionalFormatting sqref="AB540:AB544">
    <cfRule type="cellIs" dxfId="98" priority="16" operator="greaterThan">
      <formula>0.1</formula>
    </cfRule>
  </conditionalFormatting>
  <conditionalFormatting sqref="AD540:AD544">
    <cfRule type="cellIs" dxfId="97" priority="14" operator="greaterThan">
      <formula>0.1</formula>
    </cfRule>
  </conditionalFormatting>
  <conditionalFormatting sqref="AE540:AE544">
    <cfRule type="cellIs" dxfId="96" priority="13" operator="greaterThan">
      <formula>0.1</formula>
    </cfRule>
  </conditionalFormatting>
  <conditionalFormatting sqref="AF540:AF544">
    <cfRule type="cellIs" dxfId="95" priority="12" operator="greaterThan">
      <formula>0.1</formula>
    </cfRule>
  </conditionalFormatting>
  <conditionalFormatting sqref="AG540:AG544">
    <cfRule type="cellIs" dxfId="94" priority="11" operator="greaterThan">
      <formula>0.1</formula>
    </cfRule>
  </conditionalFormatting>
  <conditionalFormatting sqref="Z540:Z544">
    <cfRule type="cellIs" dxfId="93" priority="10" operator="greaterThan">
      <formula>0.1</formula>
    </cfRule>
  </conditionalFormatting>
  <conditionalFormatting sqref="V540:V544">
    <cfRule type="cellIs" dxfId="92" priority="8" operator="greaterThan">
      <formula>0.1</formula>
    </cfRule>
  </conditionalFormatting>
  <conditionalFormatting sqref="U545:U549">
    <cfRule type="cellIs" dxfId="91" priority="7" operator="greaterThan">
      <formula>0.1</formula>
    </cfRule>
  </conditionalFormatting>
  <conditionalFormatting sqref="AA545:AG549">
    <cfRule type="cellIs" dxfId="90" priority="2" operator="greaterThan">
      <formula>0.1</formula>
    </cfRule>
  </conditionalFormatting>
  <conditionalFormatting sqref="V545:V549">
    <cfRule type="cellIs" dxfId="89" priority="5" operator="greaterThan">
      <formula>0.1</formula>
    </cfRule>
  </conditionalFormatting>
  <conditionalFormatting sqref="Z545:Z549">
    <cfRule type="cellIs" dxfId="88" priority="4" operator="greaterThan">
      <formula>0.1</formula>
    </cfRule>
  </conditionalFormatting>
  <conditionalFormatting sqref="W545:Y549">
    <cfRule type="cellIs" dxfId="87" priority="3" operator="greaterThan">
      <formula>0.1</formula>
    </cfRule>
  </conditionalFormatting>
  <conditionalFormatting sqref="U425:AG429">
    <cfRule type="cellIs" dxfId="86" priority="1" operator="greaterThan">
      <formula>0.1</formula>
    </cfRule>
  </conditionalFormatting>
  <dataValidations count="12">
    <dataValidation type="whole" operator="equal" allowBlank="1" showInputMessage="1" showErrorMessage="1" sqref="J8:O8 I590:I624 I304:I313 L125:L300 I329:I584 J10:K624 M10:M624 L309:L624 L304:L305 H262:H323 H329:H584 C10:G624 H590:H624 I262:I277 I319:I323 I283:I298 I10:I256 H10:H256 L52:L123 L10:L49">
      <formula1>27253034123005</formula1>
    </dataValidation>
    <dataValidation type="whole" showInputMessage="1" showErrorMessage="1" error="Recuerde registrar un valor entre 0 y 100" sqref="N12:N276 N278:N297 N299:N358 N360:N624">
      <formula1>0</formula1>
      <formula2>100</formula2>
    </dataValidation>
    <dataValidation type="whole" operator="equal" allowBlank="1" showInputMessage="1" showErrorMessage="1" sqref="C1:O6">
      <formula1>2725303412300540000</formula1>
    </dataValidation>
    <dataValidation type="whole" operator="equal" allowBlank="1" showInputMessage="1" showErrorMessage="1" sqref="C625:O625">
      <formula1>8.99456543213873E+25</formula1>
    </dataValidation>
    <dataValidation type="whole" operator="equal" allowBlank="1" showInputMessage="1" showErrorMessage="1" sqref="C626:O781">
      <formula1>8.47158765132487E+23</formula1>
    </dataValidation>
    <dataValidation type="whole" operator="equal" allowBlank="1" showInputMessage="1" showErrorMessage="1" sqref="P1:XFD8 P10:XFD1048576 C9:XFD9">
      <formula1>4.58962254875168E+22</formula1>
    </dataValidation>
    <dataValidation type="whole" operator="equal" allowBlank="1" showInputMessage="1" showErrorMessage="1" sqref="A1:B1048576">
      <formula1>8.76132131268732E+25</formula1>
    </dataValidation>
    <dataValidation type="whole" operator="equal" showInputMessage="1" showErrorMessage="1" sqref="N277">
      <formula1>4.56723165463213E+31</formula1>
    </dataValidation>
    <dataValidation type="whole" operator="equal" showInputMessage="1" showErrorMessage="1" sqref="N298">
      <formula1>8.75123135461532E+22</formula1>
    </dataValidation>
    <dataValidation type="whole" operator="equal" showInputMessage="1" showErrorMessage="1" sqref="N359">
      <formula1>8.54565132154623E+27</formula1>
    </dataValidation>
    <dataValidation operator="equal" showInputMessage="1" showErrorMessage="1" sqref="I299:I303 L306 L307 L308 L301 L302 L303 L124 H585:I589 H324:I328 I278:I282 H257:I261"/>
    <dataValidation operator="equal" allowBlank="1" showInputMessage="1" showErrorMessage="1" sqref="L51 L5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dimension ref="A1:V211"/>
  <sheetViews>
    <sheetView showGridLines="0" topLeftCell="A172" zoomScale="80" zoomScaleNormal="80" workbookViewId="0">
      <selection activeCell="T94" sqref="T94"/>
    </sheetView>
  </sheetViews>
  <sheetFormatPr baseColWidth="10" defaultColWidth="0" defaultRowHeight="0" customHeight="1" zeroHeight="1"/>
  <cols>
    <col min="1" max="1" width="1.5703125" style="7" customWidth="1"/>
    <col min="2" max="2" width="1.7109375" style="7" customWidth="1"/>
    <col min="3" max="20" width="11.42578125" style="7" customWidth="1"/>
    <col min="21" max="21" width="1" style="7" customWidth="1"/>
    <col min="22" max="22" width="4.140625" style="7" customWidth="1"/>
    <col min="23" max="16384" width="11.42578125" style="7" hidden="1"/>
  </cols>
  <sheetData>
    <row r="1" spans="2:21" ht="7.5" customHeight="1" thickBot="1"/>
    <row r="2" spans="2:21" ht="93.75" customHeight="1">
      <c r="B2" s="4"/>
      <c r="C2" s="5"/>
      <c r="D2" s="5"/>
      <c r="E2" s="5"/>
      <c r="F2" s="5"/>
      <c r="G2" s="5"/>
      <c r="H2" s="5"/>
      <c r="I2" s="5"/>
      <c r="J2" s="5"/>
      <c r="K2" s="5"/>
      <c r="L2" s="5"/>
      <c r="M2" s="5"/>
      <c r="N2" s="5"/>
      <c r="O2" s="5"/>
      <c r="P2" s="5"/>
      <c r="Q2" s="5"/>
      <c r="R2" s="5"/>
      <c r="S2" s="5"/>
      <c r="T2" s="5"/>
      <c r="U2" s="6"/>
    </row>
    <row r="3" spans="2:21" ht="25.5">
      <c r="B3" s="8"/>
      <c r="C3" s="473" t="s">
        <v>829</v>
      </c>
      <c r="D3" s="473"/>
      <c r="E3" s="473"/>
      <c r="F3" s="473"/>
      <c r="G3" s="473"/>
      <c r="H3" s="473"/>
      <c r="I3" s="473"/>
      <c r="J3" s="473"/>
      <c r="K3" s="473"/>
      <c r="L3" s="473"/>
      <c r="M3" s="473"/>
      <c r="N3" s="473"/>
      <c r="O3" s="473"/>
      <c r="P3" s="473"/>
      <c r="Q3" s="473"/>
      <c r="R3" s="473"/>
      <c r="S3" s="473"/>
      <c r="T3" s="473"/>
      <c r="U3" s="9"/>
    </row>
    <row r="4" spans="2:21" ht="6.75" customHeight="1">
      <c r="B4" s="8"/>
      <c r="U4" s="9"/>
    </row>
    <row r="5" spans="2:21" ht="14.25">
      <c r="B5" s="8"/>
      <c r="U5" s="9"/>
    </row>
    <row r="6" spans="2:21" ht="18" customHeight="1">
      <c r="B6" s="8"/>
      <c r="C6" s="157" t="s">
        <v>830</v>
      </c>
      <c r="D6" s="10"/>
      <c r="E6" s="10"/>
      <c r="F6" s="10"/>
      <c r="G6" s="10"/>
      <c r="H6" s="10"/>
      <c r="I6" s="10"/>
      <c r="J6" s="10"/>
      <c r="K6" s="10"/>
      <c r="L6" s="10"/>
      <c r="M6" s="10"/>
      <c r="N6" s="10"/>
      <c r="O6" s="10"/>
      <c r="P6" s="10"/>
      <c r="Q6" s="10"/>
      <c r="R6" s="10"/>
      <c r="S6" s="10"/>
      <c r="T6" s="10"/>
      <c r="U6" s="9"/>
    </row>
    <row r="7" spans="2:21" ht="14.25">
      <c r="B7" s="8"/>
      <c r="U7" s="9"/>
    </row>
    <row r="8" spans="2:21" ht="14.25">
      <c r="B8" s="8"/>
      <c r="U8" s="9"/>
    </row>
    <row r="9" spans="2:21" ht="14.25">
      <c r="B9" s="8"/>
      <c r="U9" s="9"/>
    </row>
    <row r="10" spans="2:21" ht="14.25">
      <c r="B10" s="8"/>
      <c r="U10" s="9"/>
    </row>
    <row r="11" spans="2:21" ht="14.25">
      <c r="B11" s="8"/>
      <c r="J11" s="7" t="s">
        <v>831</v>
      </c>
      <c r="K11" s="7" t="s">
        <v>29</v>
      </c>
      <c r="U11" s="9"/>
    </row>
    <row r="12" spans="2:21" ht="14.25">
      <c r="B12" s="8"/>
      <c r="I12" s="7" t="str">
        <f>Inicio!C5</f>
        <v>POLÍTICA GESTIÓN ESTRATÉGICA DEL TALENTO HUMANO</v>
      </c>
      <c r="J12" s="7">
        <v>100</v>
      </c>
      <c r="K12" s="11">
        <f>+'Autodiagnóstico '!J8</f>
        <v>81.595041322314046</v>
      </c>
      <c r="U12" s="9"/>
    </row>
    <row r="13" spans="2:21" ht="14.25">
      <c r="B13" s="8"/>
      <c r="U13" s="9"/>
    </row>
    <row r="14" spans="2:21" ht="14.25">
      <c r="B14" s="8"/>
      <c r="U14" s="9"/>
    </row>
    <row r="15" spans="2:21" ht="14.25">
      <c r="B15" s="8"/>
      <c r="U15" s="9"/>
    </row>
    <row r="16" spans="2:21" ht="14.25">
      <c r="B16" s="8"/>
      <c r="U16" s="9"/>
    </row>
    <row r="17" spans="2:21" ht="14.25">
      <c r="B17" s="8"/>
      <c r="U17" s="9"/>
    </row>
    <row r="18" spans="2:21" ht="14.25">
      <c r="B18" s="8"/>
      <c r="U18" s="9"/>
    </row>
    <row r="19" spans="2:21" ht="14.25">
      <c r="B19" s="8"/>
      <c r="U19" s="9"/>
    </row>
    <row r="20" spans="2:21" ht="14.25">
      <c r="B20" s="8"/>
      <c r="U20" s="9"/>
    </row>
    <row r="21" spans="2:21" ht="14.25">
      <c r="B21" s="8"/>
      <c r="U21" s="9"/>
    </row>
    <row r="22" spans="2:21" ht="14.25">
      <c r="B22" s="8"/>
      <c r="U22" s="9"/>
    </row>
    <row r="23" spans="2:21" ht="14.25">
      <c r="B23" s="8"/>
      <c r="U23" s="9"/>
    </row>
    <row r="24" spans="2:21" ht="14.25">
      <c r="B24" s="8"/>
      <c r="U24" s="9"/>
    </row>
    <row r="25" spans="2:21" ht="14.25">
      <c r="B25" s="8"/>
      <c r="U25" s="9"/>
    </row>
    <row r="26" spans="2:21" ht="14.25">
      <c r="B26" s="8"/>
      <c r="U26" s="9"/>
    </row>
    <row r="27" spans="2:21" ht="14.25">
      <c r="B27" s="8"/>
      <c r="U27" s="9"/>
    </row>
    <row r="28" spans="2:21" ht="18" customHeight="1">
      <c r="B28" s="8"/>
      <c r="C28" s="157" t="s">
        <v>832</v>
      </c>
      <c r="D28" s="10"/>
      <c r="E28" s="10"/>
      <c r="F28" s="10"/>
      <c r="G28" s="10"/>
      <c r="H28" s="10"/>
      <c r="I28" s="10"/>
      <c r="J28" s="10"/>
      <c r="K28" s="10"/>
      <c r="L28" s="10"/>
      <c r="M28" s="10"/>
      <c r="N28" s="10"/>
      <c r="O28" s="10"/>
      <c r="P28" s="10"/>
      <c r="Q28" s="10"/>
      <c r="R28" s="10"/>
      <c r="S28" s="10"/>
      <c r="T28" s="10"/>
      <c r="U28" s="9"/>
    </row>
    <row r="29" spans="2:21" ht="14.25">
      <c r="B29" s="8"/>
      <c r="U29" s="9"/>
    </row>
    <row r="30" spans="2:21" ht="14.25">
      <c r="B30" s="8"/>
      <c r="U30" s="9"/>
    </row>
    <row r="31" spans="2:21" ht="14.25">
      <c r="B31" s="8"/>
      <c r="U31" s="9"/>
    </row>
    <row r="32" spans="2:21" ht="14.25">
      <c r="B32" s="8"/>
      <c r="U32" s="9"/>
    </row>
    <row r="33" spans="2:21" ht="14.25">
      <c r="B33" s="8"/>
      <c r="J33" s="7" t="s">
        <v>833</v>
      </c>
      <c r="K33" s="7" t="s">
        <v>834</v>
      </c>
      <c r="L33" s="7" t="s">
        <v>835</v>
      </c>
      <c r="U33" s="9"/>
    </row>
    <row r="34" spans="2:21" ht="14.25">
      <c r="B34" s="8"/>
      <c r="J34" s="7" t="str">
        <f>+'Autodiagnóstico '!C12</f>
        <v>PLANEACIÓN</v>
      </c>
      <c r="K34" s="7">
        <v>100</v>
      </c>
      <c r="L34" s="11">
        <f>+'Autodiagnóstico '!D12</f>
        <v>97.208333333333329</v>
      </c>
      <c r="U34" s="9"/>
    </row>
    <row r="35" spans="2:21" ht="14.25">
      <c r="B35" s="8"/>
      <c r="J35" s="7" t="str">
        <f>+'Autodiagnóstico '!C132</f>
        <v>INGRESO</v>
      </c>
      <c r="K35" s="7">
        <v>100</v>
      </c>
      <c r="L35" s="11">
        <f>+'Autodiagnóstico '!D132</f>
        <v>65.666666666666671</v>
      </c>
      <c r="U35" s="9"/>
    </row>
    <row r="36" spans="2:21" ht="14.25">
      <c r="B36" s="8"/>
      <c r="J36" s="7" t="str">
        <f>+'Autodiagnóstico '!C197</f>
        <v>DESARROLLO</v>
      </c>
      <c r="K36" s="7">
        <v>100</v>
      </c>
      <c r="L36" s="11">
        <f>+'Autodiagnóstico '!D197</f>
        <v>79.632911392405063</v>
      </c>
      <c r="U36" s="9"/>
    </row>
    <row r="37" spans="2:21" ht="14.25">
      <c r="B37" s="8"/>
      <c r="J37" s="7" t="str">
        <f>+'Autodiagnóstico '!C595</f>
        <v>RETIRO</v>
      </c>
      <c r="K37" s="7">
        <v>100</v>
      </c>
      <c r="L37" s="11">
        <f>+'Autodiagnóstico '!D595</f>
        <v>76.833333333333329</v>
      </c>
      <c r="U37" s="9"/>
    </row>
    <row r="38" spans="2:21" ht="14.25">
      <c r="B38" s="8"/>
      <c r="U38" s="9"/>
    </row>
    <row r="39" spans="2:21" ht="14.25">
      <c r="B39" s="8"/>
      <c r="U39" s="9"/>
    </row>
    <row r="40" spans="2:21" ht="14.25">
      <c r="B40" s="8"/>
      <c r="U40" s="9"/>
    </row>
    <row r="41" spans="2:21" ht="14.25">
      <c r="B41" s="8"/>
      <c r="U41" s="9"/>
    </row>
    <row r="42" spans="2:21" ht="14.25">
      <c r="B42" s="8"/>
      <c r="U42" s="9"/>
    </row>
    <row r="43" spans="2:21" ht="14.25">
      <c r="B43" s="8"/>
      <c r="U43" s="9"/>
    </row>
    <row r="44" spans="2:21" ht="14.25">
      <c r="B44" s="8"/>
      <c r="U44" s="9"/>
    </row>
    <row r="45" spans="2:21" ht="14.25">
      <c r="B45" s="8"/>
      <c r="U45" s="9"/>
    </row>
    <row r="46" spans="2:21" ht="14.25">
      <c r="B46" s="8"/>
      <c r="U46" s="9"/>
    </row>
    <row r="47" spans="2:21" ht="14.25">
      <c r="B47" s="8"/>
      <c r="U47" s="9"/>
    </row>
    <row r="48" spans="2:21" ht="14.25">
      <c r="B48" s="8"/>
      <c r="U48" s="9"/>
    </row>
    <row r="49" spans="2:21" ht="14.25">
      <c r="B49" s="8"/>
      <c r="U49" s="9"/>
    </row>
    <row r="50" spans="2:21" ht="14.25">
      <c r="B50" s="8"/>
      <c r="U50" s="9"/>
    </row>
    <row r="51" spans="2:21" ht="18" customHeight="1">
      <c r="B51" s="8"/>
      <c r="C51" s="157" t="s">
        <v>836</v>
      </c>
      <c r="D51" s="10"/>
      <c r="E51" s="10"/>
      <c r="F51" s="10"/>
      <c r="G51" s="10"/>
      <c r="H51" s="10"/>
      <c r="I51" s="10"/>
      <c r="J51" s="10"/>
      <c r="K51" s="10"/>
      <c r="L51" s="10"/>
      <c r="M51" s="10"/>
      <c r="N51" s="10"/>
      <c r="O51" s="10"/>
      <c r="P51" s="10"/>
      <c r="Q51" s="10"/>
      <c r="R51" s="10"/>
      <c r="S51" s="10"/>
      <c r="T51" s="10"/>
      <c r="U51" s="9"/>
    </row>
    <row r="52" spans="2:21" ht="14.25">
      <c r="B52" s="8"/>
      <c r="U52" s="9"/>
    </row>
    <row r="53" spans="2:21" ht="14.25">
      <c r="B53" s="8"/>
      <c r="K53" s="471" t="s">
        <v>837</v>
      </c>
      <c r="L53" s="471"/>
      <c r="M53" s="471"/>
      <c r="N53" s="471"/>
      <c r="U53" s="9"/>
    </row>
    <row r="54" spans="2:21" ht="15">
      <c r="B54" s="8"/>
      <c r="I54" s="12"/>
      <c r="K54" s="470" t="str">
        <f>+'Autodiagnóstico '!C12</f>
        <v>PLANEACIÓN</v>
      </c>
      <c r="L54" s="470"/>
      <c r="M54" s="470"/>
      <c r="N54" s="470"/>
      <c r="U54" s="9"/>
    </row>
    <row r="55" spans="2:21" ht="14.25">
      <c r="B55" s="8"/>
      <c r="U55" s="9"/>
    </row>
    <row r="56" spans="2:21" ht="14.25">
      <c r="B56" s="8"/>
      <c r="I56" s="7" t="s">
        <v>838</v>
      </c>
      <c r="J56" s="7" t="s">
        <v>831</v>
      </c>
      <c r="K56" s="7" t="s">
        <v>29</v>
      </c>
      <c r="U56" s="9"/>
    </row>
    <row r="57" spans="2:21" ht="14.25">
      <c r="B57" s="8"/>
      <c r="I57" s="7" t="str">
        <f>+'Autodiagnóstico '!E12</f>
        <v>Conocimiento normativo y del entorno</v>
      </c>
      <c r="J57" s="7">
        <v>100</v>
      </c>
      <c r="K57" s="21">
        <f>+'Autodiagnóstico '!F12</f>
        <v>100</v>
      </c>
      <c r="U57" s="9"/>
    </row>
    <row r="58" spans="2:21" ht="14.25">
      <c r="B58" s="8"/>
      <c r="I58" s="7" t="str">
        <f>+'Autodiagnóstico '!E27</f>
        <v>Gestión de la información</v>
      </c>
      <c r="J58" s="7">
        <v>100</v>
      </c>
      <c r="K58" s="21">
        <f>+'Autodiagnóstico '!F27</f>
        <v>95.3</v>
      </c>
      <c r="U58" s="9"/>
    </row>
    <row r="59" spans="2:21" ht="14.25">
      <c r="B59" s="8"/>
      <c r="I59" s="7" t="str">
        <f>+'Autodiagnóstico '!E77</f>
        <v>Planeación Estratégica</v>
      </c>
      <c r="J59" s="7">
        <v>100</v>
      </c>
      <c r="K59" s="21">
        <f>+'Autodiagnóstico '!F77</f>
        <v>100</v>
      </c>
      <c r="U59" s="9"/>
    </row>
    <row r="60" spans="2:21" ht="14.25">
      <c r="B60" s="8"/>
      <c r="I60" s="7" t="str">
        <f>+'Autodiagnóstico '!E122</f>
        <v>Manual de funciones y competencias</v>
      </c>
      <c r="J60" s="7">
        <v>100</v>
      </c>
      <c r="K60" s="21">
        <f>+'Autodiagnóstico '!F122</f>
        <v>80</v>
      </c>
      <c r="U60" s="9"/>
    </row>
    <row r="61" spans="2:21" ht="14.25">
      <c r="B61" s="8"/>
      <c r="I61" s="7" t="str">
        <f>+'Autodiagnóstico '!E127</f>
        <v>Arreglo institucional</v>
      </c>
      <c r="J61" s="7">
        <v>100</v>
      </c>
      <c r="K61" s="21">
        <f>+'Autodiagnóstico '!F127</f>
        <v>100</v>
      </c>
      <c r="U61" s="9"/>
    </row>
    <row r="62" spans="2:21" ht="14.25">
      <c r="B62" s="8"/>
      <c r="U62" s="9"/>
    </row>
    <row r="63" spans="2:21" ht="14.25">
      <c r="B63" s="8"/>
      <c r="U63" s="9"/>
    </row>
    <row r="64" spans="2:21" ht="14.25">
      <c r="B64" s="8"/>
      <c r="U64" s="9"/>
    </row>
    <row r="65" spans="2:21" ht="14.25">
      <c r="B65" s="8"/>
      <c r="U65" s="9"/>
    </row>
    <row r="66" spans="2:21" ht="14.25">
      <c r="B66" s="8"/>
      <c r="U66" s="9"/>
    </row>
    <row r="67" spans="2:21" ht="14.25">
      <c r="B67" s="8"/>
      <c r="U67" s="9"/>
    </row>
    <row r="68" spans="2:21" ht="14.25">
      <c r="B68" s="8"/>
      <c r="U68" s="9"/>
    </row>
    <row r="69" spans="2:21" ht="14.25">
      <c r="B69" s="8"/>
      <c r="U69" s="9"/>
    </row>
    <row r="70" spans="2:21" ht="14.25">
      <c r="B70" s="8"/>
      <c r="U70" s="9"/>
    </row>
    <row r="71" spans="2:21" ht="14.25">
      <c r="B71" s="8"/>
      <c r="U71" s="9"/>
    </row>
    <row r="72" spans="2:21" ht="14.25">
      <c r="B72" s="8"/>
      <c r="U72" s="9"/>
    </row>
    <row r="73" spans="2:21" ht="14.25">
      <c r="B73" s="8"/>
      <c r="U73" s="9"/>
    </row>
    <row r="74" spans="2:21" ht="14.25">
      <c r="B74" s="8"/>
      <c r="U74" s="9"/>
    </row>
    <row r="75" spans="2:21" ht="14.25">
      <c r="B75" s="8"/>
      <c r="U75" s="9"/>
    </row>
    <row r="76" spans="2:21" ht="14.25">
      <c r="B76" s="8"/>
      <c r="K76" s="471" t="s">
        <v>839</v>
      </c>
      <c r="L76" s="471"/>
      <c r="M76" s="471"/>
      <c r="N76" s="471"/>
      <c r="U76" s="9"/>
    </row>
    <row r="77" spans="2:21" ht="15">
      <c r="B77" s="8"/>
      <c r="K77" s="470" t="str">
        <f>+'Autodiagnóstico '!C132</f>
        <v>INGRESO</v>
      </c>
      <c r="L77" s="470"/>
      <c r="M77" s="470"/>
      <c r="N77" s="470"/>
      <c r="U77" s="9"/>
    </row>
    <row r="78" spans="2:21" ht="14.25">
      <c r="B78" s="8"/>
      <c r="U78" s="9"/>
    </row>
    <row r="79" spans="2:21" ht="14.25">
      <c r="B79" s="8"/>
      <c r="D79" s="13"/>
      <c r="J79" s="7" t="s">
        <v>838</v>
      </c>
      <c r="K79" s="7" t="s">
        <v>831</v>
      </c>
      <c r="L79" s="7" t="s">
        <v>29</v>
      </c>
      <c r="U79" s="9"/>
    </row>
    <row r="80" spans="2:21" ht="14.25">
      <c r="B80" s="8"/>
      <c r="J80" s="7" t="str">
        <f>+'Autodiagnóstico '!E132</f>
        <v>Provisión del empleo</v>
      </c>
      <c r="K80" s="7">
        <v>100</v>
      </c>
      <c r="L80" s="21">
        <f>+'Autodiagnóstico '!F132</f>
        <v>68.2</v>
      </c>
      <c r="U80" s="9"/>
    </row>
    <row r="81" spans="2:21" ht="14.25">
      <c r="B81" s="8"/>
      <c r="J81" s="7" t="str">
        <f>+'Autodiagnóstico '!E157</f>
        <v>Gestión de la información</v>
      </c>
      <c r="K81" s="7">
        <v>100</v>
      </c>
      <c r="L81" s="21">
        <f>+'Autodiagnóstico '!F157</f>
        <v>67.333333333333329</v>
      </c>
      <c r="U81" s="9"/>
    </row>
    <row r="82" spans="2:21" ht="14.25">
      <c r="B82" s="8"/>
      <c r="J82" s="7" t="str">
        <f>+'Autodiagnóstico '!E172</f>
        <v>Meritocracia</v>
      </c>
      <c r="K82" s="7">
        <v>100</v>
      </c>
      <c r="L82" s="21">
        <f>+'Autodiagnóstico '!F172</f>
        <v>70</v>
      </c>
      <c r="U82" s="9"/>
    </row>
    <row r="83" spans="2:21" ht="14.25">
      <c r="B83" s="8"/>
      <c r="J83" s="7" t="str">
        <f>+'Autodiagnóstico '!E182</f>
        <v>Gestión del desempeño</v>
      </c>
      <c r="K83" s="7">
        <v>100</v>
      </c>
      <c r="L83" s="21" t="str">
        <f>+'Autodiagnóstico '!F182</f>
        <v/>
      </c>
      <c r="U83" s="9"/>
    </row>
    <row r="84" spans="2:21" ht="14.25">
      <c r="B84" s="8"/>
      <c r="J84" s="7" t="str">
        <f>+'Autodiagnóstico '!E187</f>
        <v>Conocimiento institucional</v>
      </c>
      <c r="K84" s="7">
        <v>100</v>
      </c>
      <c r="L84" s="21">
        <f>+'Autodiagnóstico '!F187</f>
        <v>80</v>
      </c>
      <c r="U84" s="9"/>
    </row>
    <row r="85" spans="2:21" ht="14.25">
      <c r="B85" s="8"/>
      <c r="J85" s="7" t="str">
        <f>+'Autodiagnóstico '!E192</f>
        <v>Inclusión</v>
      </c>
      <c r="K85" s="7">
        <v>100</v>
      </c>
      <c r="L85" s="21">
        <f>+'Autodiagnóstico '!F192</f>
        <v>25</v>
      </c>
      <c r="U85" s="9"/>
    </row>
    <row r="86" spans="2:21" ht="14.25">
      <c r="B86" s="8"/>
      <c r="U86" s="9"/>
    </row>
    <row r="87" spans="2:21" ht="14.25">
      <c r="B87" s="8"/>
      <c r="U87" s="9"/>
    </row>
    <row r="88" spans="2:21" ht="14.25">
      <c r="B88" s="8"/>
      <c r="U88" s="9"/>
    </row>
    <row r="89" spans="2:21" ht="14.25">
      <c r="B89" s="8"/>
      <c r="U89" s="9"/>
    </row>
    <row r="90" spans="2:21" ht="14.25">
      <c r="B90" s="8"/>
      <c r="U90" s="9"/>
    </row>
    <row r="91" spans="2:21" ht="14.25">
      <c r="B91" s="8"/>
      <c r="U91" s="9"/>
    </row>
    <row r="92" spans="2:21" ht="14.25">
      <c r="B92" s="8"/>
      <c r="U92" s="9"/>
    </row>
    <row r="93" spans="2:21" ht="14.25">
      <c r="B93" s="8"/>
      <c r="U93" s="9"/>
    </row>
    <row r="94" spans="2:21" ht="14.25">
      <c r="B94" s="8"/>
      <c r="U94" s="9"/>
    </row>
    <row r="95" spans="2:21" ht="14.25">
      <c r="B95" s="8"/>
      <c r="U95" s="9"/>
    </row>
    <row r="96" spans="2:21" ht="14.25">
      <c r="B96" s="8"/>
      <c r="U96" s="9"/>
    </row>
    <row r="97" spans="2:21" ht="14.25">
      <c r="B97" s="8"/>
      <c r="U97" s="9"/>
    </row>
    <row r="98" spans="2:21" ht="14.25">
      <c r="B98" s="8"/>
      <c r="U98" s="9"/>
    </row>
    <row r="99" spans="2:21" ht="14.25">
      <c r="B99" s="8"/>
      <c r="U99" s="9"/>
    </row>
    <row r="100" spans="2:21" ht="14.25">
      <c r="B100" s="8"/>
      <c r="K100" s="471" t="s">
        <v>840</v>
      </c>
      <c r="L100" s="471"/>
      <c r="M100" s="471"/>
      <c r="N100" s="471"/>
      <c r="U100" s="9"/>
    </row>
    <row r="101" spans="2:21" ht="15">
      <c r="B101" s="8"/>
      <c r="K101" s="470" t="str">
        <f>+'Autodiagnóstico '!C197</f>
        <v>DESARROLLO</v>
      </c>
      <c r="L101" s="470"/>
      <c r="M101" s="470"/>
      <c r="N101" s="470"/>
      <c r="U101" s="9"/>
    </row>
    <row r="102" spans="2:21" ht="14.25">
      <c r="B102" s="8"/>
      <c r="U102" s="9"/>
    </row>
    <row r="103" spans="2:21" ht="14.25">
      <c r="B103" s="8"/>
      <c r="U103" s="9"/>
    </row>
    <row r="104" spans="2:21" ht="14.25">
      <c r="B104" s="8"/>
      <c r="U104" s="9"/>
    </row>
    <row r="105" spans="2:21" ht="14.25">
      <c r="B105" s="8"/>
      <c r="J105" s="7" t="s">
        <v>838</v>
      </c>
      <c r="K105" s="7" t="s">
        <v>831</v>
      </c>
      <c r="L105" s="7" t="s">
        <v>29</v>
      </c>
      <c r="U105" s="9"/>
    </row>
    <row r="106" spans="2:21" ht="14.25">
      <c r="B106" s="8"/>
      <c r="J106" s="7" t="str">
        <f>+'Autodiagnóstico '!E197</f>
        <v>Conocimiento institucional</v>
      </c>
      <c r="K106" s="7">
        <v>100</v>
      </c>
      <c r="L106" s="21">
        <f>+'Autodiagnóstico '!F197</f>
        <v>100</v>
      </c>
      <c r="U106" s="9"/>
    </row>
    <row r="107" spans="2:21" ht="14.25">
      <c r="B107" s="8"/>
      <c r="J107" s="7" t="str">
        <f>+'Autodiagnóstico '!E202</f>
        <v>Gestión de la información</v>
      </c>
      <c r="K107" s="7">
        <v>100</v>
      </c>
      <c r="L107" s="21">
        <f>+'Autodiagnóstico '!F202</f>
        <v>70.25</v>
      </c>
      <c r="U107" s="9"/>
    </row>
    <row r="108" spans="2:21" ht="14.25">
      <c r="B108" s="8"/>
      <c r="J108" s="7" t="str">
        <f>+'Autodiagnóstico '!E222</f>
        <v>Gestión del desempeño</v>
      </c>
      <c r="K108" s="7">
        <v>100</v>
      </c>
      <c r="L108" s="21">
        <f>+'Autodiagnóstico '!F222</f>
        <v>63.142857142857146</v>
      </c>
      <c r="U108" s="9"/>
    </row>
    <row r="109" spans="2:21" ht="14.25">
      <c r="B109" s="8"/>
      <c r="J109" s="7" t="str">
        <f>+'Autodiagnóstico '!E257</f>
        <v>Capacitación</v>
      </c>
      <c r="K109" s="7">
        <v>100</v>
      </c>
      <c r="L109" s="21">
        <f>+'Autodiagnóstico '!F257</f>
        <v>90.769230769230774</v>
      </c>
      <c r="U109" s="9"/>
    </row>
    <row r="110" spans="2:21" ht="14.25">
      <c r="B110" s="8"/>
      <c r="J110" s="7" t="str">
        <f>+'Autodiagnóstico '!E324</f>
        <v xml:space="preserve">Bienestar </v>
      </c>
      <c r="K110" s="7">
        <v>100</v>
      </c>
      <c r="L110" s="21">
        <f>+'Autodiagnóstico '!F324</f>
        <v>83.130434782608702</v>
      </c>
      <c r="U110" s="9"/>
    </row>
    <row r="111" spans="2:21" ht="14.25">
      <c r="B111" s="8"/>
      <c r="J111" s="7" t="str">
        <f>+'Autodiagnóstico '!E440</f>
        <v>Administración del talento humano</v>
      </c>
      <c r="K111" s="7">
        <v>100</v>
      </c>
      <c r="L111" s="21">
        <f>+'Autodiagnóstico '!F440</f>
        <v>65</v>
      </c>
      <c r="U111" s="9"/>
    </row>
    <row r="112" spans="2:21" ht="14.25">
      <c r="B112" s="8"/>
      <c r="J112" s="7" t="str">
        <f>+'Autodiagnóstico '!E480</f>
        <v>Clima organizacional y cambio cultural</v>
      </c>
      <c r="K112" s="7">
        <v>100</v>
      </c>
      <c r="L112" s="21">
        <f>+'Autodiagnóstico '!F480</f>
        <v>92.818181818181813</v>
      </c>
      <c r="U112" s="9"/>
    </row>
    <row r="113" spans="2:21" ht="14.25">
      <c r="B113" s="8"/>
      <c r="J113" s="7" t="str">
        <f>+'Autodiagnóstico '!E535</f>
        <v>Seguridad y salud en el trabajo</v>
      </c>
      <c r="K113" s="7">
        <v>100</v>
      </c>
      <c r="L113" s="21">
        <f>+'Autodiagnóstico '!F535</f>
        <v>91.333333333333329</v>
      </c>
      <c r="U113" s="9"/>
    </row>
    <row r="114" spans="2:21" ht="14.25">
      <c r="B114" s="8"/>
      <c r="J114" s="7" t="str">
        <f>+'Autodiagnóstico '!E550</f>
        <v>Valores</v>
      </c>
      <c r="K114" s="7">
        <v>100</v>
      </c>
      <c r="L114" s="21">
        <f>+'Autodiagnóstico '!F550</f>
        <v>81</v>
      </c>
      <c r="U114" s="9"/>
    </row>
    <row r="115" spans="2:21" ht="14.25">
      <c r="B115" s="8"/>
      <c r="J115" s="7" t="str">
        <f>+'Autodiagnóstico '!E555</f>
        <v>Contratistas</v>
      </c>
      <c r="K115" s="7">
        <v>100</v>
      </c>
      <c r="L115" s="21">
        <f>+'Autodiagnóstico '!F555</f>
        <v>20</v>
      </c>
      <c r="U115" s="9"/>
    </row>
    <row r="116" spans="2:21" ht="14.25">
      <c r="B116" s="8"/>
      <c r="J116" s="7" t="str">
        <f>+'Autodiagnóstico '!E560</f>
        <v>Negociación colectiva</v>
      </c>
      <c r="K116" s="7">
        <v>100</v>
      </c>
      <c r="L116" s="21">
        <f>+'Autodiagnóstico '!F560</f>
        <v>80</v>
      </c>
      <c r="U116" s="9"/>
    </row>
    <row r="117" spans="2:21" ht="14.25">
      <c r="B117" s="8"/>
      <c r="J117" s="7" t="str">
        <f>+'Autodiagnóstico '!E565</f>
        <v>Gerencia Pública</v>
      </c>
      <c r="K117" s="7">
        <v>100</v>
      </c>
      <c r="L117" s="21">
        <f>+'Autodiagnóstico '!F565</f>
        <v>63.333333333333336</v>
      </c>
      <c r="U117" s="9"/>
    </row>
    <row r="118" spans="2:21" ht="14.25">
      <c r="B118" s="8"/>
      <c r="U118" s="9"/>
    </row>
    <row r="119" spans="2:21" ht="14.25">
      <c r="B119" s="8"/>
      <c r="U119" s="9"/>
    </row>
    <row r="120" spans="2:21" ht="14.25">
      <c r="B120" s="8"/>
      <c r="U120" s="9"/>
    </row>
    <row r="121" spans="2:21" ht="14.25">
      <c r="B121" s="8"/>
      <c r="U121" s="9"/>
    </row>
    <row r="122" spans="2:21" ht="14.25">
      <c r="B122" s="8"/>
      <c r="U122" s="9"/>
    </row>
    <row r="123" spans="2:21" ht="14.25">
      <c r="B123" s="8"/>
      <c r="U123" s="9"/>
    </row>
    <row r="124" spans="2:21" ht="14.25">
      <c r="B124" s="8"/>
      <c r="U124" s="9"/>
    </row>
    <row r="125" spans="2:21" ht="14.25">
      <c r="B125" s="8"/>
      <c r="U125" s="9"/>
    </row>
    <row r="126" spans="2:21" ht="14.25">
      <c r="B126" s="8"/>
      <c r="U126" s="9"/>
    </row>
    <row r="127" spans="2:21" ht="14.25">
      <c r="B127" s="8"/>
      <c r="K127" s="471" t="s">
        <v>841</v>
      </c>
      <c r="L127" s="471"/>
      <c r="M127" s="471"/>
      <c r="N127" s="471"/>
      <c r="U127" s="9"/>
    </row>
    <row r="128" spans="2:21" ht="15">
      <c r="B128" s="8"/>
      <c r="K128" s="470" t="str">
        <f>+'Autodiagnóstico '!C595</f>
        <v>RETIRO</v>
      </c>
      <c r="L128" s="470"/>
      <c r="M128" s="470"/>
      <c r="N128" s="470"/>
      <c r="U128" s="9"/>
    </row>
    <row r="129" spans="2:21" ht="14.25">
      <c r="B129" s="8"/>
      <c r="U129" s="9"/>
    </row>
    <row r="130" spans="2:21" ht="14.25">
      <c r="B130" s="8"/>
      <c r="J130" s="7" t="s">
        <v>838</v>
      </c>
      <c r="K130" s="7" t="s">
        <v>831</v>
      </c>
      <c r="L130" s="7" t="s">
        <v>29</v>
      </c>
      <c r="U130" s="9"/>
    </row>
    <row r="131" spans="2:21" ht="14.25">
      <c r="B131" s="8"/>
      <c r="J131" s="7" t="str">
        <f>+'Autodiagnóstico '!E595</f>
        <v>Gestión de la información</v>
      </c>
      <c r="K131" s="7">
        <v>100</v>
      </c>
      <c r="L131" s="21">
        <f>+'Autodiagnóstico '!F595</f>
        <v>81</v>
      </c>
      <c r="U131" s="9"/>
    </row>
    <row r="132" spans="2:21" ht="14.25">
      <c r="B132" s="8"/>
      <c r="J132" s="7" t="str">
        <f>+'Autodiagnóstico '!E600</f>
        <v>Administración del talento humano</v>
      </c>
      <c r="K132" s="7">
        <v>100</v>
      </c>
      <c r="L132" s="21">
        <f>+'Autodiagnóstico '!F600</f>
        <v>80</v>
      </c>
      <c r="U132" s="9"/>
    </row>
    <row r="133" spans="2:21" ht="14.25">
      <c r="B133" s="8"/>
      <c r="J133" s="7" t="str">
        <f>+'Autodiagnóstico '!E610</f>
        <v>Desvinculación asistida</v>
      </c>
      <c r="K133" s="7">
        <v>100</v>
      </c>
      <c r="L133" s="7">
        <f>+'Autodiagnóstico '!F610</f>
        <v>80</v>
      </c>
      <c r="U133" s="9"/>
    </row>
    <row r="134" spans="2:21" ht="14.25">
      <c r="B134" s="8"/>
      <c r="J134" s="7" t="str">
        <f>+'Autodiagnóstico '!E620</f>
        <v>Gestión del conocimiento</v>
      </c>
      <c r="K134" s="7">
        <v>100</v>
      </c>
      <c r="L134" s="7">
        <f>+'Autodiagnóstico '!F620</f>
        <v>60</v>
      </c>
      <c r="U134" s="9"/>
    </row>
    <row r="135" spans="2:21" ht="14.25">
      <c r="B135" s="8"/>
      <c r="U135" s="9"/>
    </row>
    <row r="136" spans="2:21" ht="14.25">
      <c r="B136" s="8"/>
      <c r="U136" s="9"/>
    </row>
    <row r="137" spans="2:21" ht="14.25">
      <c r="B137" s="8"/>
      <c r="U137" s="9"/>
    </row>
    <row r="138" spans="2:21" ht="14.25">
      <c r="B138" s="8"/>
      <c r="U138" s="9"/>
    </row>
    <row r="139" spans="2:21" ht="14.25">
      <c r="B139" s="8"/>
      <c r="U139" s="9"/>
    </row>
    <row r="140" spans="2:21" ht="14.25">
      <c r="B140" s="8"/>
      <c r="U140" s="9"/>
    </row>
    <row r="141" spans="2:21" ht="14.25">
      <c r="B141" s="8"/>
      <c r="U141" s="9"/>
    </row>
    <row r="142" spans="2:21" ht="14.25">
      <c r="B142" s="8"/>
      <c r="U142" s="9"/>
    </row>
    <row r="143" spans="2:21" ht="14.25">
      <c r="B143" s="8"/>
      <c r="U143" s="9"/>
    </row>
    <row r="144" spans="2:21" ht="14.25">
      <c r="B144" s="8"/>
      <c r="U144" s="9"/>
    </row>
    <row r="145" spans="2:21" ht="14.25">
      <c r="B145" s="8"/>
      <c r="U145" s="9"/>
    </row>
    <row r="146" spans="2:21" ht="14.25">
      <c r="B146" s="8"/>
      <c r="U146" s="9"/>
    </row>
    <row r="147" spans="2:21" ht="14.25">
      <c r="B147" s="8"/>
      <c r="U147" s="9"/>
    </row>
    <row r="148" spans="2:21" ht="14.25">
      <c r="B148" s="8"/>
      <c r="U148" s="9"/>
    </row>
    <row r="149" spans="2:21" ht="14.25">
      <c r="B149" s="8"/>
      <c r="U149" s="9"/>
    </row>
    <row r="150" spans="2:21" ht="18" customHeight="1">
      <c r="B150" s="8"/>
      <c r="C150" s="157" t="s">
        <v>842</v>
      </c>
      <c r="D150" s="10"/>
      <c r="E150" s="10"/>
      <c r="F150" s="10"/>
      <c r="G150" s="10"/>
      <c r="H150" s="10"/>
      <c r="I150" s="10"/>
      <c r="J150" s="10"/>
      <c r="K150" s="10"/>
      <c r="L150" s="10"/>
      <c r="M150" s="10"/>
      <c r="N150" s="10"/>
      <c r="O150" s="10"/>
      <c r="P150" s="10"/>
      <c r="Q150" s="10"/>
      <c r="R150" s="10"/>
      <c r="S150" s="10"/>
      <c r="T150" s="10"/>
      <c r="U150" s="9"/>
    </row>
    <row r="151" spans="2:21" ht="14.25">
      <c r="B151" s="8"/>
      <c r="U151" s="9"/>
    </row>
    <row r="152" spans="2:21" ht="14.25">
      <c r="B152" s="8"/>
      <c r="U152" s="9"/>
    </row>
    <row r="153" spans="2:21" ht="14.25">
      <c r="B153" s="8"/>
      <c r="K153" s="471"/>
      <c r="L153" s="471"/>
      <c r="M153" s="471"/>
      <c r="N153" s="471"/>
      <c r="U153" s="9"/>
    </row>
    <row r="154" spans="2:21" ht="14.25">
      <c r="B154" s="8"/>
      <c r="U154" s="9"/>
    </row>
    <row r="155" spans="2:21" ht="14.25">
      <c r="B155" s="8"/>
      <c r="U155" s="9"/>
    </row>
    <row r="156" spans="2:21" ht="14.25">
      <c r="B156" s="8"/>
      <c r="I156" s="7" t="s">
        <v>843</v>
      </c>
      <c r="J156" s="7" t="s">
        <v>844</v>
      </c>
      <c r="K156" s="7" t="s">
        <v>845</v>
      </c>
      <c r="U156" s="9"/>
    </row>
    <row r="157" spans="2:21" ht="14.25">
      <c r="B157" s="8"/>
      <c r="I157" s="26" t="s">
        <v>846</v>
      </c>
      <c r="J157" s="7">
        <v>100</v>
      </c>
      <c r="K157" s="21">
        <f>+'Resultados Rutas'!E11</f>
        <v>82.455639730639732</v>
      </c>
      <c r="U157" s="9"/>
    </row>
    <row r="158" spans="2:21" ht="14.25">
      <c r="B158" s="8"/>
      <c r="I158" s="26" t="s">
        <v>847</v>
      </c>
      <c r="J158" s="7">
        <v>100</v>
      </c>
      <c r="K158" s="21">
        <f>+'Resultados Rutas'!E16</f>
        <v>80.223067750020206</v>
      </c>
      <c r="U158" s="9"/>
    </row>
    <row r="159" spans="2:21" ht="14.25">
      <c r="B159" s="8"/>
      <c r="I159" s="26" t="s">
        <v>848</v>
      </c>
      <c r="J159" s="7">
        <v>100</v>
      </c>
      <c r="K159" s="21">
        <f>+'Resultados Rutas'!E21</f>
        <v>82.899509803921575</v>
      </c>
      <c r="U159" s="9"/>
    </row>
    <row r="160" spans="2:21" ht="14.25">
      <c r="B160" s="8"/>
      <c r="I160" s="26" t="s">
        <v>849</v>
      </c>
      <c r="J160" s="7">
        <v>100</v>
      </c>
      <c r="K160" s="21">
        <f>+'Resultados Rutas'!E24</f>
        <v>80.308333333333337</v>
      </c>
      <c r="U160" s="9"/>
    </row>
    <row r="161" spans="2:21" ht="14.25">
      <c r="B161" s="8"/>
      <c r="I161" s="26" t="s">
        <v>850</v>
      </c>
      <c r="J161" s="7">
        <v>100</v>
      </c>
      <c r="K161" s="21">
        <f>+'Resultados Rutas'!E27</f>
        <v>79.21875</v>
      </c>
      <c r="U161" s="9"/>
    </row>
    <row r="162" spans="2:21" ht="14.25">
      <c r="B162" s="8"/>
      <c r="U162" s="9"/>
    </row>
    <row r="163" spans="2:21" ht="14.25">
      <c r="B163" s="8"/>
      <c r="U163" s="9"/>
    </row>
    <row r="164" spans="2:21" ht="14.25">
      <c r="B164" s="8"/>
      <c r="U164" s="9"/>
    </row>
    <row r="165" spans="2:21" ht="14.25">
      <c r="B165" s="8"/>
      <c r="U165" s="9"/>
    </row>
    <row r="166" spans="2:21" ht="14.25">
      <c r="B166" s="8"/>
      <c r="U166" s="9"/>
    </row>
    <row r="167" spans="2:21" ht="14.25">
      <c r="B167" s="8"/>
      <c r="U167" s="9"/>
    </row>
    <row r="168" spans="2:21" ht="14.25">
      <c r="B168" s="8"/>
      <c r="U168" s="9"/>
    </row>
    <row r="169" spans="2:21" ht="14.25">
      <c r="B169" s="8"/>
      <c r="U169" s="9"/>
    </row>
    <row r="170" spans="2:21" ht="14.25">
      <c r="B170" s="8"/>
      <c r="U170" s="9"/>
    </row>
    <row r="171" spans="2:21" ht="14.25">
      <c r="B171" s="8"/>
      <c r="U171" s="9"/>
    </row>
    <row r="172" spans="2:21" ht="14.25">
      <c r="B172" s="8"/>
      <c r="U172" s="9"/>
    </row>
    <row r="173" spans="2:21" ht="18">
      <c r="B173" s="8"/>
      <c r="C173" s="157" t="s">
        <v>851</v>
      </c>
      <c r="D173" s="10"/>
      <c r="E173" s="10"/>
      <c r="F173" s="10"/>
      <c r="G173" s="10"/>
      <c r="H173" s="10"/>
      <c r="I173" s="10"/>
      <c r="J173" s="10"/>
      <c r="K173" s="10"/>
      <c r="L173" s="10"/>
      <c r="M173" s="10"/>
      <c r="N173" s="10"/>
      <c r="O173" s="10"/>
      <c r="P173" s="10"/>
      <c r="Q173" s="10"/>
      <c r="R173" s="10"/>
      <c r="S173" s="10"/>
      <c r="T173" s="10"/>
      <c r="U173" s="9"/>
    </row>
    <row r="174" spans="2:21" ht="15.75">
      <c r="B174" s="8"/>
      <c r="C174" s="156"/>
      <c r="U174" s="9"/>
    </row>
    <row r="175" spans="2:21" ht="15.75">
      <c r="B175" s="8"/>
      <c r="C175" s="156"/>
      <c r="U175" s="9"/>
    </row>
    <row r="176" spans="2:21" ht="15.75">
      <c r="B176" s="8"/>
      <c r="C176" s="156"/>
      <c r="U176" s="9"/>
    </row>
    <row r="177" spans="2:21" ht="15.75">
      <c r="B177" s="8"/>
      <c r="C177" s="156"/>
      <c r="G177" s="7" t="s">
        <v>852</v>
      </c>
      <c r="H177" s="7" t="s">
        <v>853</v>
      </c>
      <c r="I177" s="7" t="s">
        <v>854</v>
      </c>
      <c r="J177" s="7" t="s">
        <v>855</v>
      </c>
      <c r="U177" s="9"/>
    </row>
    <row r="178" spans="2:21" ht="15.75">
      <c r="B178" s="8"/>
      <c r="C178" s="156"/>
      <c r="G178" s="474" t="s">
        <v>846</v>
      </c>
      <c r="H178" s="26" t="s">
        <v>15</v>
      </c>
      <c r="I178" s="7">
        <v>100</v>
      </c>
      <c r="J178" s="21">
        <f>+'Resultados Rutas'!M11</f>
        <v>85.63636363636364</v>
      </c>
      <c r="U178" s="9"/>
    </row>
    <row r="179" spans="2:21" ht="15.75">
      <c r="B179" s="8"/>
      <c r="C179" s="156"/>
      <c r="G179" s="475"/>
      <c r="H179" s="7" t="s">
        <v>856</v>
      </c>
      <c r="I179" s="7">
        <v>100</v>
      </c>
      <c r="J179" s="21">
        <f>+'Resultados Rutas'!M12</f>
        <v>79.740740740740748</v>
      </c>
      <c r="U179" s="9"/>
    </row>
    <row r="180" spans="2:21" ht="15.75">
      <c r="B180" s="8"/>
      <c r="C180" s="156"/>
      <c r="G180" s="475"/>
      <c r="H180" s="7" t="s">
        <v>17</v>
      </c>
      <c r="I180" s="7">
        <v>100</v>
      </c>
      <c r="J180" s="21">
        <f>+'Resultados Rutas'!M13</f>
        <v>76.900000000000006</v>
      </c>
      <c r="U180" s="9"/>
    </row>
    <row r="181" spans="2:21" ht="15.75">
      <c r="B181" s="8"/>
      <c r="C181" s="156"/>
      <c r="G181" s="475"/>
      <c r="H181" s="7" t="s">
        <v>857</v>
      </c>
      <c r="I181" s="7">
        <v>100</v>
      </c>
      <c r="J181" s="21">
        <f>+'Resultados Rutas'!M14</f>
        <v>87.545454545454547</v>
      </c>
      <c r="U181" s="9"/>
    </row>
    <row r="182" spans="2:21" ht="15.75">
      <c r="B182" s="8"/>
      <c r="C182" s="156"/>
      <c r="G182" s="474" t="s">
        <v>847</v>
      </c>
      <c r="H182" s="7" t="s">
        <v>19</v>
      </c>
      <c r="I182" s="7">
        <v>100</v>
      </c>
      <c r="J182" s="21">
        <f>+'Resultados Rutas'!M16</f>
        <v>79.333333333333329</v>
      </c>
      <c r="U182" s="9"/>
    </row>
    <row r="183" spans="2:21" ht="15.75">
      <c r="B183" s="8"/>
      <c r="C183" s="156"/>
      <c r="G183" s="475"/>
      <c r="H183" s="7" t="s">
        <v>20</v>
      </c>
      <c r="I183" s="7">
        <v>100</v>
      </c>
      <c r="J183" s="21">
        <f>+'Resultados Rutas'!M17</f>
        <v>77.870967741935488</v>
      </c>
      <c r="U183" s="9"/>
    </row>
    <row r="184" spans="2:21" ht="15.75">
      <c r="B184" s="8"/>
      <c r="C184" s="156"/>
      <c r="G184" s="475"/>
      <c r="H184" s="7" t="s">
        <v>21</v>
      </c>
      <c r="I184" s="7">
        <v>100</v>
      </c>
      <c r="J184" s="21">
        <f>+'Resultados Rutas'!M18</f>
        <v>83.473684210526315</v>
      </c>
      <c r="U184" s="9"/>
    </row>
    <row r="185" spans="2:21" ht="15.75">
      <c r="B185" s="8"/>
      <c r="C185" s="156"/>
      <c r="G185" s="475"/>
      <c r="H185" s="7" t="s">
        <v>22</v>
      </c>
      <c r="I185" s="7">
        <v>100</v>
      </c>
      <c r="J185" s="21">
        <f>+'Resultados Rutas'!M19</f>
        <v>80.214285714285708</v>
      </c>
      <c r="U185" s="9"/>
    </row>
    <row r="186" spans="2:21" ht="15.75">
      <c r="B186" s="8"/>
      <c r="C186" s="156"/>
      <c r="G186" s="476" t="s">
        <v>848</v>
      </c>
      <c r="H186" s="7" t="s">
        <v>23</v>
      </c>
      <c r="I186" s="7">
        <v>100</v>
      </c>
      <c r="J186" s="21">
        <f>+'Resultados Rutas'!M21</f>
        <v>83.916666666666671</v>
      </c>
      <c r="U186" s="9"/>
    </row>
    <row r="187" spans="2:21" ht="15.75">
      <c r="B187" s="8"/>
      <c r="C187" s="156"/>
      <c r="G187" s="475"/>
      <c r="H187" s="7" t="s">
        <v>24</v>
      </c>
      <c r="I187" s="7">
        <v>100</v>
      </c>
      <c r="J187" s="21">
        <f>+'Resultados Rutas'!M22</f>
        <v>81.882352941176464</v>
      </c>
      <c r="U187" s="9"/>
    </row>
    <row r="188" spans="2:21" ht="15.75">
      <c r="B188" s="8"/>
      <c r="C188" s="156"/>
      <c r="G188" s="476" t="s">
        <v>858</v>
      </c>
      <c r="H188" s="7" t="s">
        <v>25</v>
      </c>
      <c r="I188" s="7">
        <v>100</v>
      </c>
      <c r="J188" s="21">
        <f>+'Resultados Rutas'!M24</f>
        <v>81.083333333333329</v>
      </c>
      <c r="U188" s="9"/>
    </row>
    <row r="189" spans="2:21" ht="15.75">
      <c r="B189" s="8"/>
      <c r="C189" s="156"/>
      <c r="G189" s="475"/>
      <c r="H189" s="7" t="s">
        <v>859</v>
      </c>
      <c r="I189" s="7">
        <v>100</v>
      </c>
      <c r="J189" s="21">
        <f>+'Resultados Rutas'!M25</f>
        <v>79.533333333333331</v>
      </c>
      <c r="U189" s="9"/>
    </row>
    <row r="190" spans="2:21" ht="15.75">
      <c r="B190" s="8"/>
      <c r="C190" s="156"/>
      <c r="G190" s="7" t="s">
        <v>860</v>
      </c>
      <c r="H190" s="7" t="s">
        <v>861</v>
      </c>
      <c r="I190" s="7">
        <v>100</v>
      </c>
      <c r="J190" s="21">
        <f>+'Resultados Rutas'!M27</f>
        <v>79.21875</v>
      </c>
      <c r="U190" s="9"/>
    </row>
    <row r="191" spans="2:21" ht="15.75">
      <c r="B191" s="8"/>
      <c r="C191" s="156"/>
      <c r="U191" s="9"/>
    </row>
    <row r="192" spans="2:21" ht="15.75">
      <c r="B192" s="8"/>
      <c r="C192" s="156"/>
      <c r="U192" s="9"/>
    </row>
    <row r="193" spans="2:21" ht="15.75">
      <c r="B193" s="8"/>
      <c r="C193" s="156"/>
      <c r="U193" s="9"/>
    </row>
    <row r="194" spans="2:21" ht="14.25">
      <c r="B194" s="8"/>
      <c r="U194" s="9"/>
    </row>
    <row r="195" spans="2:21" ht="14.25">
      <c r="B195" s="8"/>
      <c r="U195" s="9"/>
    </row>
    <row r="196" spans="2:21" ht="14.25">
      <c r="B196" s="8"/>
      <c r="U196" s="9"/>
    </row>
    <row r="197" spans="2:21" ht="14.25">
      <c r="B197" s="8"/>
      <c r="U197" s="9"/>
    </row>
    <row r="198" spans="2:21" ht="15" thickBot="1">
      <c r="B198" s="14"/>
      <c r="C198" s="15"/>
      <c r="D198" s="15"/>
      <c r="E198" s="15"/>
      <c r="F198" s="15"/>
      <c r="G198" s="15"/>
      <c r="H198" s="15"/>
      <c r="I198" s="15"/>
      <c r="J198" s="15"/>
      <c r="K198" s="15"/>
      <c r="L198" s="15"/>
      <c r="M198" s="15"/>
      <c r="N198" s="15"/>
      <c r="O198" s="15"/>
      <c r="P198" s="15"/>
      <c r="Q198" s="15"/>
      <c r="R198" s="15"/>
      <c r="S198" s="15"/>
      <c r="T198" s="15"/>
      <c r="U198" s="16"/>
    </row>
    <row r="199" spans="2:21" ht="14.25"/>
    <row r="200" spans="2:21" ht="14.25"/>
    <row r="201" spans="2:21" ht="14.25"/>
    <row r="202" spans="2:21" ht="14.25">
      <c r="C202" s="17"/>
      <c r="D202" s="18"/>
      <c r="E202" s="18"/>
      <c r="F202" s="18"/>
      <c r="O202" s="19"/>
      <c r="P202" s="20"/>
    </row>
    <row r="203" spans="2:21" ht="14.25">
      <c r="O203" s="19"/>
      <c r="P203" s="20"/>
    </row>
    <row r="204" spans="2:21" ht="14.25">
      <c r="O204" s="19"/>
      <c r="P204" s="20"/>
    </row>
    <row r="205" spans="2:21" ht="14.25"/>
    <row r="206" spans="2:21" ht="18">
      <c r="K206" s="472"/>
      <c r="L206" s="472"/>
      <c r="N206" s="27"/>
      <c r="O206" s="27"/>
      <c r="P206" s="28"/>
      <c r="Q206" s="28"/>
    </row>
    <row r="207" spans="2:21" ht="14.25"/>
    <row r="208" spans="2:21" ht="14.25"/>
    <row r="209" ht="14.25" hidden="1" customHeight="1"/>
    <row r="210" ht="14.25" hidden="1" customHeight="1"/>
    <row r="211" ht="14.25" hidden="1" customHeight="1"/>
  </sheetData>
  <mergeCells count="15">
    <mergeCell ref="K101:N101"/>
    <mergeCell ref="K127:N127"/>
    <mergeCell ref="K128:N128"/>
    <mergeCell ref="K206:L206"/>
    <mergeCell ref="C3:T3"/>
    <mergeCell ref="K53:N53"/>
    <mergeCell ref="K54:N54"/>
    <mergeCell ref="K76:N76"/>
    <mergeCell ref="K77:N77"/>
    <mergeCell ref="K100:N100"/>
    <mergeCell ref="K153:N153"/>
    <mergeCell ref="G178:G181"/>
    <mergeCell ref="G182:G185"/>
    <mergeCell ref="G186:G187"/>
    <mergeCell ref="G188:G189"/>
  </mergeCells>
  <dataValidations count="1">
    <dataValidation type="whole" operator="equal" allowBlank="1" showInputMessage="1" showErrorMessage="1" sqref="A1:XFD1048576">
      <formula1>85693214578896500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V33"/>
  <sheetViews>
    <sheetView showGridLines="0" topLeftCell="A6" zoomScale="80" zoomScaleNormal="80" workbookViewId="0">
      <selection activeCell="M11" sqref="M11"/>
    </sheetView>
  </sheetViews>
  <sheetFormatPr baseColWidth="10" defaultColWidth="0" defaultRowHeight="14.25" zeroHeight="1"/>
  <cols>
    <col min="1" max="1" width="4.42578125" style="34" customWidth="1"/>
    <col min="2" max="3" width="0.85546875" style="34" customWidth="1"/>
    <col min="4" max="4" width="31.7109375" style="34" customWidth="1"/>
    <col min="5" max="5" width="27.42578125" style="34" customWidth="1"/>
    <col min="6" max="6" width="11.42578125" style="34" hidden="1" customWidth="1"/>
    <col min="7" max="12" width="11.42578125" style="34" customWidth="1"/>
    <col min="13" max="13" width="19.85546875" style="34" customWidth="1"/>
    <col min="14" max="15" width="1" style="34" customWidth="1"/>
    <col min="16" max="16" width="11.42578125" style="34" customWidth="1"/>
    <col min="17" max="22" width="0" style="34" hidden="1" customWidth="1"/>
    <col min="23" max="16384" width="11.42578125" style="34" hidden="1"/>
  </cols>
  <sheetData>
    <row r="1" spans="2:16" ht="7.5" customHeight="1" thickBot="1"/>
    <row r="2" spans="2:16" ht="102.75" customHeight="1">
      <c r="B2" s="35"/>
      <c r="C2" s="36"/>
      <c r="D2" s="36"/>
      <c r="E2" s="36"/>
      <c r="F2" s="36"/>
      <c r="G2" s="36"/>
      <c r="H2" s="36"/>
      <c r="I2" s="36"/>
      <c r="J2" s="36"/>
      <c r="K2" s="36"/>
      <c r="L2" s="36"/>
      <c r="M2" s="36"/>
      <c r="N2" s="36"/>
      <c r="O2" s="37"/>
    </row>
    <row r="3" spans="2:16" ht="3.75" customHeight="1">
      <c r="B3" s="38"/>
      <c r="C3" s="39"/>
      <c r="D3" s="40"/>
      <c r="E3" s="40"/>
      <c r="F3" s="40"/>
      <c r="G3" s="40"/>
      <c r="H3" s="40"/>
      <c r="I3" s="40"/>
      <c r="J3" s="40"/>
      <c r="K3" s="40"/>
      <c r="L3" s="40"/>
      <c r="M3" s="40"/>
      <c r="N3" s="41"/>
      <c r="O3" s="42"/>
    </row>
    <row r="4" spans="2:16" ht="27">
      <c r="B4" s="38"/>
      <c r="C4" s="43"/>
      <c r="D4" s="496" t="s">
        <v>862</v>
      </c>
      <c r="E4" s="497"/>
      <c r="F4" s="497"/>
      <c r="G4" s="497"/>
      <c r="H4" s="497"/>
      <c r="I4" s="497"/>
      <c r="J4" s="497"/>
      <c r="K4" s="497"/>
      <c r="L4" s="497"/>
      <c r="M4" s="498"/>
      <c r="N4" s="44"/>
      <c r="O4" s="42"/>
    </row>
    <row r="5" spans="2:16" s="50" customFormat="1" ht="3" customHeight="1">
      <c r="B5" s="45"/>
      <c r="C5" s="46"/>
      <c r="D5" s="47"/>
      <c r="E5" s="47"/>
      <c r="F5" s="47"/>
      <c r="G5" s="47"/>
      <c r="H5" s="47"/>
      <c r="I5" s="47"/>
      <c r="J5" s="47"/>
      <c r="K5" s="47"/>
      <c r="L5" s="47"/>
      <c r="M5" s="47"/>
      <c r="N5" s="48"/>
      <c r="O5" s="49"/>
    </row>
    <row r="6" spans="2:16" ht="9" customHeight="1">
      <c r="B6" s="38"/>
      <c r="D6" s="22"/>
      <c r="E6" s="22"/>
      <c r="F6" s="22"/>
      <c r="G6" s="22"/>
      <c r="H6" s="22"/>
      <c r="I6" s="22"/>
      <c r="J6" s="22"/>
      <c r="K6" s="22"/>
      <c r="L6" s="22"/>
      <c r="M6" s="22"/>
      <c r="N6" s="22"/>
      <c r="O6" s="42"/>
    </row>
    <row r="7" spans="2:16" ht="4.5" customHeight="1">
      <c r="B7" s="38"/>
      <c r="O7" s="42"/>
    </row>
    <row r="8" spans="2:16" ht="4.5" customHeight="1">
      <c r="B8" s="38"/>
      <c r="C8" s="39"/>
      <c r="D8" s="40"/>
      <c r="E8" s="40"/>
      <c r="F8" s="40"/>
      <c r="G8" s="40"/>
      <c r="H8" s="40"/>
      <c r="I8" s="40"/>
      <c r="J8" s="40"/>
      <c r="K8" s="40"/>
      <c r="L8" s="40"/>
      <c r="M8" s="40"/>
      <c r="N8" s="41"/>
      <c r="O8" s="42"/>
    </row>
    <row r="9" spans="2:16" ht="28.5" customHeight="1">
      <c r="B9" s="38"/>
      <c r="C9" s="43"/>
      <c r="D9" s="499" t="s">
        <v>863</v>
      </c>
      <c r="E9" s="499"/>
      <c r="F9" s="499"/>
      <c r="G9" s="499"/>
      <c r="H9" s="499"/>
      <c r="I9" s="499"/>
      <c r="J9" s="499"/>
      <c r="K9" s="499"/>
      <c r="L9" s="499"/>
      <c r="M9" s="499"/>
      <c r="N9" s="51"/>
      <c r="O9" s="42"/>
    </row>
    <row r="10" spans="2:16" ht="5.25" customHeight="1">
      <c r="B10" s="38"/>
      <c r="C10" s="52"/>
      <c r="D10" s="53"/>
      <c r="E10" s="53"/>
      <c r="F10" s="53"/>
      <c r="G10" s="53"/>
      <c r="H10" s="53"/>
      <c r="I10" s="53"/>
      <c r="J10" s="53"/>
      <c r="K10" s="53"/>
      <c r="L10" s="53"/>
      <c r="M10" s="53"/>
      <c r="N10" s="54"/>
      <c r="O10" s="42"/>
    </row>
    <row r="11" spans="2:16" ht="33" customHeight="1">
      <c r="B11" s="38"/>
      <c r="C11" s="43"/>
      <c r="D11" s="480" t="s">
        <v>864</v>
      </c>
      <c r="E11" s="490">
        <f>IF(M11="","",IF(M12="","",IF(M13="","",IF(M14="","",AVERAGE(M11:M14)))))</f>
        <v>82.455639730639732</v>
      </c>
      <c r="F11" s="494" t="s">
        <v>864</v>
      </c>
      <c r="G11" s="492" t="s">
        <v>865</v>
      </c>
      <c r="H11" s="492"/>
      <c r="I11" s="492"/>
      <c r="J11" s="492"/>
      <c r="K11" s="492"/>
      <c r="L11" s="492"/>
      <c r="M11" s="55">
        <f>+'Autodiagnóstico '!U$625</f>
        <v>85.63636363636364</v>
      </c>
      <c r="N11" s="56"/>
      <c r="O11" s="42"/>
    </row>
    <row r="12" spans="2:16" ht="32.25" customHeight="1">
      <c r="B12" s="38"/>
      <c r="C12" s="43"/>
      <c r="D12" s="489"/>
      <c r="E12" s="491"/>
      <c r="F12" s="495"/>
      <c r="G12" s="492" t="s">
        <v>866</v>
      </c>
      <c r="H12" s="492"/>
      <c r="I12" s="492"/>
      <c r="J12" s="492"/>
      <c r="K12" s="492"/>
      <c r="L12" s="492"/>
      <c r="M12" s="55">
        <f>+'Autodiagnóstico '!V$625</f>
        <v>79.740740740740748</v>
      </c>
      <c r="N12" s="56"/>
      <c r="O12" s="42"/>
    </row>
    <row r="13" spans="2:16" ht="30" customHeight="1">
      <c r="B13" s="38"/>
      <c r="C13" s="43"/>
      <c r="D13" s="489"/>
      <c r="E13" s="491"/>
      <c r="F13" s="495"/>
      <c r="G13" s="493" t="s">
        <v>867</v>
      </c>
      <c r="H13" s="493"/>
      <c r="I13" s="493"/>
      <c r="J13" s="493"/>
      <c r="K13" s="493"/>
      <c r="L13" s="493"/>
      <c r="M13" s="55">
        <f>+'Autodiagnóstico '!W$625</f>
        <v>76.900000000000006</v>
      </c>
      <c r="N13" s="56"/>
      <c r="O13" s="42"/>
    </row>
    <row r="14" spans="2:16" ht="30" customHeight="1">
      <c r="B14" s="38"/>
      <c r="C14" s="43"/>
      <c r="D14" s="481"/>
      <c r="E14" s="491"/>
      <c r="F14" s="488"/>
      <c r="G14" s="493" t="s">
        <v>868</v>
      </c>
      <c r="H14" s="493"/>
      <c r="I14" s="493"/>
      <c r="J14" s="493"/>
      <c r="K14" s="493"/>
      <c r="L14" s="493"/>
      <c r="M14" s="55">
        <f>+'Autodiagnóstico '!X$625</f>
        <v>87.545454545454547</v>
      </c>
      <c r="N14" s="56"/>
      <c r="O14" s="42"/>
      <c r="P14" s="192"/>
    </row>
    <row r="15" spans="2:16" ht="5.25" customHeight="1">
      <c r="B15" s="38"/>
      <c r="C15" s="52"/>
      <c r="D15" s="125"/>
      <c r="E15" s="23"/>
      <c r="F15" s="23"/>
      <c r="G15" s="32"/>
      <c r="H15" s="32"/>
      <c r="I15" s="32"/>
      <c r="J15" s="57"/>
      <c r="K15" s="57"/>
      <c r="L15" s="57"/>
      <c r="M15" s="58"/>
      <c r="N15" s="59"/>
      <c r="O15" s="42"/>
    </row>
    <row r="16" spans="2:16" ht="31.5" customHeight="1">
      <c r="B16" s="38"/>
      <c r="C16" s="43"/>
      <c r="D16" s="480" t="s">
        <v>869</v>
      </c>
      <c r="E16" s="490">
        <f>IF(M16="","",IF(M17="","",IF(M18="","",IF(M19="","",AVERAGE(M16:M19)))))</f>
        <v>80.223067750020206</v>
      </c>
      <c r="F16" s="494" t="s">
        <v>870</v>
      </c>
      <c r="G16" s="492" t="s">
        <v>871</v>
      </c>
      <c r="H16" s="492"/>
      <c r="I16" s="492"/>
      <c r="J16" s="492"/>
      <c r="K16" s="492"/>
      <c r="L16" s="492"/>
      <c r="M16" s="55">
        <f>+'Autodiagnóstico '!Y625</f>
        <v>79.333333333333329</v>
      </c>
      <c r="N16" s="60"/>
      <c r="O16" s="42"/>
    </row>
    <row r="17" spans="2:16" ht="35.25" customHeight="1">
      <c r="B17" s="38"/>
      <c r="C17" s="43"/>
      <c r="D17" s="489"/>
      <c r="E17" s="491"/>
      <c r="F17" s="495"/>
      <c r="G17" s="492" t="s">
        <v>872</v>
      </c>
      <c r="H17" s="492"/>
      <c r="I17" s="492"/>
      <c r="J17" s="492"/>
      <c r="K17" s="492"/>
      <c r="L17" s="492"/>
      <c r="M17" s="55">
        <f>+'Autodiagnóstico '!Z625</f>
        <v>77.870967741935488</v>
      </c>
      <c r="N17" s="60"/>
      <c r="O17" s="42"/>
    </row>
    <row r="18" spans="2:16" ht="30" customHeight="1">
      <c r="B18" s="38"/>
      <c r="C18" s="43"/>
      <c r="D18" s="489"/>
      <c r="E18" s="491"/>
      <c r="F18" s="495"/>
      <c r="G18" s="493" t="s">
        <v>873</v>
      </c>
      <c r="H18" s="493"/>
      <c r="I18" s="493"/>
      <c r="J18" s="493"/>
      <c r="K18" s="493"/>
      <c r="L18" s="493"/>
      <c r="M18" s="55">
        <f>+'Autodiagnóstico '!AA625</f>
        <v>83.473684210526315</v>
      </c>
      <c r="N18" s="60"/>
      <c r="O18" s="42"/>
    </row>
    <row r="19" spans="2:16" ht="30" customHeight="1">
      <c r="B19" s="38"/>
      <c r="C19" s="43"/>
      <c r="D19" s="481"/>
      <c r="E19" s="491"/>
      <c r="F19" s="488"/>
      <c r="G19" s="493" t="s">
        <v>874</v>
      </c>
      <c r="H19" s="493"/>
      <c r="I19" s="493"/>
      <c r="J19" s="493"/>
      <c r="K19" s="493"/>
      <c r="L19" s="493"/>
      <c r="M19" s="55">
        <f>+'Autodiagnóstico '!AB625</f>
        <v>80.214285714285708</v>
      </c>
      <c r="N19" s="60"/>
      <c r="O19" s="42"/>
      <c r="P19" s="192"/>
    </row>
    <row r="20" spans="2:16" ht="5.25" customHeight="1">
      <c r="B20" s="38"/>
      <c r="C20" s="52"/>
      <c r="D20" s="125"/>
      <c r="E20" s="23"/>
      <c r="F20" s="23"/>
      <c r="G20" s="32"/>
      <c r="H20" s="32"/>
      <c r="I20" s="32"/>
      <c r="J20" s="57"/>
      <c r="K20" s="57"/>
      <c r="L20" s="57"/>
      <c r="M20" s="58"/>
      <c r="N20" s="59"/>
      <c r="O20" s="42"/>
    </row>
    <row r="21" spans="2:16" ht="36.75" customHeight="1">
      <c r="B21" s="38"/>
      <c r="C21" s="43"/>
      <c r="D21" s="480" t="s">
        <v>875</v>
      </c>
      <c r="E21" s="482">
        <f>IF(M21="","",IF(M22="","",AVERAGE(M21:M22)))</f>
        <v>82.899509803921575</v>
      </c>
      <c r="F21" s="487" t="s">
        <v>875</v>
      </c>
      <c r="G21" s="484" t="s">
        <v>876</v>
      </c>
      <c r="H21" s="485"/>
      <c r="I21" s="485"/>
      <c r="J21" s="485"/>
      <c r="K21" s="485"/>
      <c r="L21" s="486"/>
      <c r="M21" s="55">
        <f>+'Autodiagnóstico '!AC625</f>
        <v>83.916666666666671</v>
      </c>
      <c r="N21" s="60"/>
      <c r="O21" s="42"/>
    </row>
    <row r="22" spans="2:16" ht="36" customHeight="1">
      <c r="B22" s="38"/>
      <c r="C22" s="43"/>
      <c r="D22" s="481"/>
      <c r="E22" s="483"/>
      <c r="F22" s="488"/>
      <c r="G22" s="484" t="s">
        <v>877</v>
      </c>
      <c r="H22" s="485"/>
      <c r="I22" s="485"/>
      <c r="J22" s="485"/>
      <c r="K22" s="485"/>
      <c r="L22" s="486"/>
      <c r="M22" s="55">
        <f>+'Autodiagnóstico '!AD625</f>
        <v>81.882352941176464</v>
      </c>
      <c r="N22" s="60"/>
      <c r="O22" s="42"/>
      <c r="P22"/>
    </row>
    <row r="23" spans="2:16" ht="5.25" customHeight="1">
      <c r="B23" s="38"/>
      <c r="C23" s="52"/>
      <c r="D23" s="125"/>
      <c r="E23" s="23"/>
      <c r="F23" s="23"/>
      <c r="G23" s="180"/>
      <c r="H23" s="180"/>
      <c r="I23" s="180"/>
      <c r="J23" s="181"/>
      <c r="K23" s="181"/>
      <c r="L23" s="181"/>
      <c r="M23" s="58"/>
      <c r="N23" s="59"/>
      <c r="O23" s="42"/>
    </row>
    <row r="24" spans="2:16" ht="39.950000000000003" customHeight="1">
      <c r="B24" s="38"/>
      <c r="C24" s="43"/>
      <c r="D24" s="480" t="s">
        <v>878</v>
      </c>
      <c r="E24" s="482">
        <f>IF(M24="","",IF(M25="","",AVERAGE(M24:M25)))</f>
        <v>80.308333333333337</v>
      </c>
      <c r="F24" s="487" t="s">
        <v>878</v>
      </c>
      <c r="G24" s="484" t="s">
        <v>879</v>
      </c>
      <c r="H24" s="485"/>
      <c r="I24" s="485"/>
      <c r="J24" s="485"/>
      <c r="K24" s="485"/>
      <c r="L24" s="486"/>
      <c r="M24" s="55">
        <f>+'Autodiagnóstico '!AE$625</f>
        <v>81.083333333333329</v>
      </c>
      <c r="N24" s="60"/>
      <c r="O24" s="42"/>
    </row>
    <row r="25" spans="2:16" ht="39.950000000000003" customHeight="1">
      <c r="B25" s="38"/>
      <c r="C25" s="43"/>
      <c r="D25" s="481"/>
      <c r="E25" s="483"/>
      <c r="F25" s="488"/>
      <c r="G25" s="477" t="s">
        <v>880</v>
      </c>
      <c r="H25" s="478"/>
      <c r="I25" s="478"/>
      <c r="J25" s="478"/>
      <c r="K25" s="478"/>
      <c r="L25" s="479"/>
      <c r="M25" s="55">
        <f>+'Autodiagnóstico '!AF$625</f>
        <v>79.533333333333331</v>
      </c>
      <c r="N25" s="60"/>
      <c r="O25" s="42"/>
      <c r="P25" s="61"/>
    </row>
    <row r="26" spans="2:16" ht="5.25" customHeight="1">
      <c r="B26" s="38"/>
      <c r="C26" s="52"/>
      <c r="D26" s="125"/>
      <c r="E26" s="23"/>
      <c r="F26" s="23"/>
      <c r="G26" s="180"/>
      <c r="H26" s="180"/>
      <c r="I26" s="180"/>
      <c r="J26" s="181"/>
      <c r="K26" s="181"/>
      <c r="L26" s="181"/>
      <c r="M26" s="58"/>
      <c r="N26" s="59"/>
      <c r="O26" s="42"/>
    </row>
    <row r="27" spans="2:16" ht="80.25" customHeight="1">
      <c r="B27" s="38"/>
      <c r="C27" s="43"/>
      <c r="D27" s="126" t="s">
        <v>881</v>
      </c>
      <c r="E27" s="97">
        <f>IF(M27="","",M27)</f>
        <v>79.21875</v>
      </c>
      <c r="F27" s="127" t="s">
        <v>882</v>
      </c>
      <c r="G27" s="477" t="s">
        <v>883</v>
      </c>
      <c r="H27" s="478"/>
      <c r="I27" s="478"/>
      <c r="J27" s="478"/>
      <c r="K27" s="478"/>
      <c r="L27" s="479"/>
      <c r="M27" s="55">
        <f>+'Autodiagnóstico '!AG$625</f>
        <v>79.21875</v>
      </c>
      <c r="N27" s="60"/>
      <c r="O27" s="42"/>
    </row>
    <row r="28" spans="2:16" ht="3.75" customHeight="1">
      <c r="B28" s="38"/>
      <c r="C28" s="62"/>
      <c r="D28" s="63"/>
      <c r="E28" s="63"/>
      <c r="F28" s="63"/>
      <c r="G28" s="63"/>
      <c r="H28" s="63"/>
      <c r="I28" s="63"/>
      <c r="J28" s="63"/>
      <c r="K28" s="63"/>
      <c r="L28" s="63"/>
      <c r="M28" s="63"/>
      <c r="N28" s="64"/>
      <c r="O28" s="42"/>
    </row>
    <row r="29" spans="2:16" ht="3.75" customHeight="1" thickBot="1">
      <c r="B29" s="65"/>
      <c r="C29" s="66"/>
      <c r="D29" s="66"/>
      <c r="E29" s="66"/>
      <c r="F29" s="66"/>
      <c r="G29" s="66"/>
      <c r="H29" s="66"/>
      <c r="I29" s="66"/>
      <c r="J29" s="66"/>
      <c r="K29" s="66"/>
      <c r="L29" s="66"/>
      <c r="M29" s="66"/>
      <c r="N29" s="66"/>
      <c r="O29" s="67"/>
    </row>
    <row r="30" spans="2:16"/>
    <row r="31" spans="2:16" ht="16.5" hidden="1" customHeight="1">
      <c r="E31" s="128">
        <f>MIN($E$11:$E$27)</f>
        <v>79.21875</v>
      </c>
    </row>
    <row r="32" spans="2:16"/>
    <row r="33" spans="5:5" hidden="1">
      <c r="E33" s="124"/>
    </row>
  </sheetData>
  <mergeCells count="27">
    <mergeCell ref="D4:M4"/>
    <mergeCell ref="D9:M9"/>
    <mergeCell ref="D11:D14"/>
    <mergeCell ref="E11:E14"/>
    <mergeCell ref="G11:L11"/>
    <mergeCell ref="G12:L12"/>
    <mergeCell ref="G13:L13"/>
    <mergeCell ref="G14:L14"/>
    <mergeCell ref="F11:F14"/>
    <mergeCell ref="D16:D19"/>
    <mergeCell ref="E16:E19"/>
    <mergeCell ref="G16:L16"/>
    <mergeCell ref="G17:L17"/>
    <mergeCell ref="G18:L18"/>
    <mergeCell ref="G19:L19"/>
    <mergeCell ref="F16:F19"/>
    <mergeCell ref="G27:L27"/>
    <mergeCell ref="D21:D22"/>
    <mergeCell ref="E21:E22"/>
    <mergeCell ref="G21:L21"/>
    <mergeCell ref="G22:L22"/>
    <mergeCell ref="D24:D25"/>
    <mergeCell ref="E24:E25"/>
    <mergeCell ref="G24:L24"/>
    <mergeCell ref="G25:L25"/>
    <mergeCell ref="F21:F22"/>
    <mergeCell ref="F24:F25"/>
  </mergeCells>
  <conditionalFormatting sqref="E11:F11 E15:F16 E20:F21 E23:F23 E26:F27 M11:M27">
    <cfRule type="cellIs" dxfId="85" priority="11" operator="between">
      <formula>80.5</formula>
      <formula>100</formula>
    </cfRule>
    <cfRule type="cellIs" dxfId="84" priority="12" operator="between">
      <formula>60.5</formula>
      <formula>80.4</formula>
    </cfRule>
    <cfRule type="cellIs" dxfId="83" priority="13" operator="between">
      <formula>40.5</formula>
      <formula>60.4</formula>
    </cfRule>
    <cfRule type="cellIs" dxfId="82" priority="14" operator="between">
      <formula>20.5</formula>
      <formula>40.4</formula>
    </cfRule>
    <cfRule type="cellIs" dxfId="81" priority="15" operator="between">
      <formula>0.1</formula>
      <formula>20.4</formula>
    </cfRule>
  </conditionalFormatting>
  <conditionalFormatting sqref="E12:E14 E17:E19 E22 E24:E25">
    <cfRule type="cellIs" dxfId="80" priority="6" operator="between">
      <formula>80.5</formula>
      <formula>100</formula>
    </cfRule>
    <cfRule type="cellIs" dxfId="79" priority="7" operator="between">
      <formula>60.5</formula>
      <formula>80.4</formula>
    </cfRule>
    <cfRule type="cellIs" dxfId="78" priority="8" operator="between">
      <formula>40.5</formula>
      <formula>60.4</formula>
    </cfRule>
    <cfRule type="cellIs" dxfId="77" priority="9" operator="between">
      <formula>20.5</formula>
      <formula>40.4</formula>
    </cfRule>
    <cfRule type="cellIs" dxfId="76" priority="10" operator="between">
      <formula>0.1</formula>
      <formula>20.4</formula>
    </cfRule>
  </conditionalFormatting>
  <conditionalFormatting sqref="F24">
    <cfRule type="cellIs" dxfId="75" priority="1" operator="between">
      <formula>80.5</formula>
      <formula>100</formula>
    </cfRule>
    <cfRule type="cellIs" dxfId="74" priority="2" operator="between">
      <formula>60.5</formula>
      <formula>80.4</formula>
    </cfRule>
    <cfRule type="cellIs" dxfId="73" priority="3" operator="between">
      <formula>40.5</formula>
      <formula>60.4</formula>
    </cfRule>
    <cfRule type="cellIs" dxfId="72" priority="4" operator="between">
      <formula>20.5</formula>
      <formula>40.4</formula>
    </cfRule>
    <cfRule type="cellIs" dxfId="71" priority="5" operator="between">
      <formula>0.1</formula>
      <formula>20.4</formula>
    </cfRule>
  </conditionalFormatting>
  <dataValidations count="1">
    <dataValidation type="whole" operator="equal" allowBlank="1" showInputMessage="1" showErrorMessage="1" sqref="A1:XFD1048576">
      <formula1>27253034123005</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1:S55"/>
  <sheetViews>
    <sheetView showGridLines="0" topLeftCell="B7" zoomScale="80" zoomScaleNormal="80" workbookViewId="0">
      <selection activeCell="S10" sqref="S10"/>
    </sheetView>
  </sheetViews>
  <sheetFormatPr baseColWidth="10" defaultColWidth="0" defaultRowHeight="14.25" zeroHeight="1"/>
  <cols>
    <col min="1" max="1" width="1.140625" style="68" customWidth="1"/>
    <col min="2" max="2" width="0.7109375" style="68" customWidth="1"/>
    <col min="3" max="3" width="6" style="68" customWidth="1"/>
    <col min="4" max="4" width="17.85546875" style="68" customWidth="1"/>
    <col min="5" max="5" width="53.85546875" style="68" customWidth="1"/>
    <col min="6" max="6" width="0.7109375" style="68" customWidth="1"/>
    <col min="7" max="7" width="3" style="68" customWidth="1"/>
    <col min="8" max="8" width="106.140625" style="68" hidden="1" customWidth="1"/>
    <col min="9" max="9" width="0.7109375" style="68" customWidth="1"/>
    <col min="10" max="10" width="36" style="68" customWidth="1"/>
    <col min="11" max="11" width="0.7109375" style="68" customWidth="1"/>
    <col min="12" max="12" width="36" style="68" customWidth="1"/>
    <col min="13" max="13" width="0.7109375" style="68" customWidth="1"/>
    <col min="14" max="14" width="36" style="68" customWidth="1"/>
    <col min="15" max="15" width="0.7109375" style="68" customWidth="1"/>
    <col min="16" max="16" width="36" style="68" customWidth="1"/>
    <col min="17" max="17" width="1.140625" style="68" customWidth="1"/>
    <col min="18" max="18" width="3.85546875" style="68" customWidth="1"/>
    <col min="19" max="19" width="1.28515625" style="68" customWidth="1"/>
    <col min="20" max="16384" width="11.42578125" style="68" hidden="1"/>
  </cols>
  <sheetData>
    <row r="1" spans="2:17" ht="8.25" customHeight="1" thickBot="1"/>
    <row r="2" spans="2:17" ht="82.5" customHeight="1">
      <c r="B2" s="158"/>
      <c r="C2" s="159"/>
      <c r="D2" s="159"/>
      <c r="E2" s="159"/>
      <c r="F2" s="159"/>
      <c r="G2" s="159"/>
      <c r="H2" s="159"/>
      <c r="I2" s="159"/>
      <c r="J2" s="159"/>
      <c r="K2" s="159"/>
      <c r="L2" s="159"/>
      <c r="M2" s="159"/>
      <c r="N2" s="159"/>
      <c r="O2" s="159"/>
      <c r="P2" s="159"/>
      <c r="Q2" s="160"/>
    </row>
    <row r="3" spans="2:17" ht="4.5" customHeight="1">
      <c r="B3" s="161"/>
      <c r="Q3" s="162"/>
    </row>
    <row r="4" spans="2:17" ht="34.5" customHeight="1">
      <c r="B4" s="69"/>
      <c r="C4" s="528" t="s">
        <v>884</v>
      </c>
      <c r="D4" s="529"/>
      <c r="E4" s="529"/>
      <c r="F4" s="529"/>
      <c r="G4" s="529"/>
      <c r="H4" s="529"/>
      <c r="I4" s="529"/>
      <c r="J4" s="529"/>
      <c r="K4" s="529"/>
      <c r="L4" s="529"/>
      <c r="M4" s="529"/>
      <c r="N4" s="529"/>
      <c r="O4" s="529"/>
      <c r="P4" s="530"/>
      <c r="Q4" s="70"/>
    </row>
    <row r="5" spans="2:17" ht="5.25" customHeight="1">
      <c r="B5" s="69"/>
      <c r="E5" s="531"/>
      <c r="F5" s="531"/>
      <c r="G5" s="71"/>
      <c r="H5" s="72"/>
      <c r="K5" s="71"/>
      <c r="L5" s="72"/>
      <c r="M5" s="71"/>
      <c r="N5" s="72"/>
      <c r="O5" s="71"/>
      <c r="P5" s="72"/>
      <c r="Q5" s="70"/>
    </row>
    <row r="6" spans="2:17" ht="26.25" customHeight="1">
      <c r="B6" s="69"/>
      <c r="C6" s="532" t="s">
        <v>885</v>
      </c>
      <c r="D6" s="533"/>
      <c r="E6" s="533"/>
      <c r="F6" s="534"/>
      <c r="G6" s="73"/>
      <c r="H6" s="74"/>
      <c r="I6" s="535">
        <v>5</v>
      </c>
      <c r="J6" s="536"/>
      <c r="K6" s="75"/>
      <c r="L6" s="537">
        <v>6</v>
      </c>
      <c r="M6" s="76"/>
      <c r="N6" s="538">
        <v>7</v>
      </c>
      <c r="O6" s="76"/>
      <c r="P6" s="539">
        <v>8</v>
      </c>
      <c r="Q6" s="70"/>
    </row>
    <row r="7" spans="2:17" ht="5.25" customHeight="1">
      <c r="B7" s="69"/>
      <c r="C7" s="77"/>
      <c r="D7" s="77"/>
      <c r="E7" s="520"/>
      <c r="F7" s="520"/>
      <c r="G7" s="73"/>
      <c r="H7" s="74"/>
      <c r="I7" s="535"/>
      <c r="J7" s="536"/>
      <c r="K7" s="75"/>
      <c r="L7" s="537"/>
      <c r="M7" s="76"/>
      <c r="N7" s="538"/>
      <c r="O7" s="76"/>
      <c r="P7" s="539"/>
      <c r="Q7" s="70"/>
    </row>
    <row r="8" spans="2:17" ht="31.5" customHeight="1">
      <c r="B8" s="69"/>
      <c r="C8" s="540">
        <v>1</v>
      </c>
      <c r="D8" s="542" t="s">
        <v>886</v>
      </c>
      <c r="E8" s="524" t="s">
        <v>887</v>
      </c>
      <c r="F8" s="525"/>
      <c r="G8" s="73"/>
      <c r="H8" s="74"/>
      <c r="I8" s="535"/>
      <c r="J8" s="536"/>
      <c r="K8" s="75"/>
      <c r="L8" s="537"/>
      <c r="M8" s="76"/>
      <c r="N8" s="538"/>
      <c r="O8" s="76"/>
      <c r="P8" s="539"/>
      <c r="Q8" s="70"/>
    </row>
    <row r="9" spans="2:17" ht="104.25" customHeight="1">
      <c r="B9" s="69"/>
      <c r="C9" s="541"/>
      <c r="D9" s="543"/>
      <c r="E9" s="544" t="str">
        <f>IF('Resultados Rutas'!E31=0,"",VLOOKUP('Resultados Rutas'!$E$31,'Resultados Rutas'!$E$11:$F$27,2,FALSE))</f>
        <v>RUTA DEL ANÁLISIS DE DATOS
Conociendo el talento</v>
      </c>
      <c r="F9" s="545"/>
      <c r="G9" s="73"/>
      <c r="H9" s="74"/>
      <c r="I9" s="550" t="s">
        <v>888</v>
      </c>
      <c r="J9" s="551"/>
      <c r="K9" s="78"/>
      <c r="L9" s="79" t="s">
        <v>889</v>
      </c>
      <c r="M9" s="80"/>
      <c r="N9" s="79" t="s">
        <v>890</v>
      </c>
      <c r="O9" s="80"/>
      <c r="P9" s="79" t="s">
        <v>891</v>
      </c>
      <c r="Q9" s="70"/>
    </row>
    <row r="10" spans="2:17" ht="5.25" customHeight="1">
      <c r="B10" s="69"/>
      <c r="C10" s="77"/>
      <c r="D10" s="77"/>
      <c r="E10" s="520"/>
      <c r="F10" s="520"/>
      <c r="G10" s="73"/>
      <c r="H10" s="74"/>
      <c r="I10" s="552"/>
      <c r="J10" s="553"/>
      <c r="K10" s="78"/>
      <c r="L10" s="513"/>
      <c r="M10" s="80"/>
      <c r="N10" s="513"/>
      <c r="O10" s="80"/>
      <c r="P10" s="513"/>
      <c r="Q10" s="70"/>
    </row>
    <row r="11" spans="2:17" ht="17.25" customHeight="1">
      <c r="B11" s="69"/>
      <c r="C11" s="546">
        <v>2</v>
      </c>
      <c r="D11" s="521" t="s">
        <v>892</v>
      </c>
      <c r="E11" s="524" t="s">
        <v>893</v>
      </c>
      <c r="F11" s="525"/>
      <c r="G11" s="73"/>
      <c r="H11" s="74"/>
      <c r="I11" s="508"/>
      <c r="J11" s="518"/>
      <c r="K11" s="78"/>
      <c r="L11" s="513"/>
      <c r="M11" s="80"/>
      <c r="N11" s="513"/>
      <c r="O11" s="80"/>
      <c r="P11" s="513"/>
      <c r="Q11" s="70"/>
    </row>
    <row r="12" spans="2:17" ht="32.1" customHeight="1">
      <c r="B12" s="69"/>
      <c r="C12" s="547"/>
      <c r="D12" s="522"/>
      <c r="E12" s="526"/>
      <c r="F12" s="527"/>
      <c r="G12" s="73"/>
      <c r="H12" s="74"/>
      <c r="I12" s="508"/>
      <c r="J12" s="518"/>
      <c r="K12" s="78"/>
      <c r="L12" s="513"/>
      <c r="M12" s="80"/>
      <c r="N12" s="513"/>
      <c r="O12" s="80"/>
      <c r="P12" s="513"/>
      <c r="Q12" s="70"/>
    </row>
    <row r="13" spans="2:17" ht="32.1" customHeight="1">
      <c r="B13" s="69"/>
      <c r="C13" s="547"/>
      <c r="D13" s="522"/>
      <c r="E13" s="526"/>
      <c r="F13" s="527"/>
      <c r="G13" s="73"/>
      <c r="H13" s="74"/>
      <c r="I13" s="509"/>
      <c r="J13" s="519"/>
      <c r="K13" s="78"/>
      <c r="L13" s="514"/>
      <c r="M13" s="80"/>
      <c r="N13" s="514"/>
      <c r="O13" s="80"/>
      <c r="P13" s="514"/>
      <c r="Q13" s="70"/>
    </row>
    <row r="14" spans="2:17" ht="32.25" customHeight="1">
      <c r="B14" s="69"/>
      <c r="C14" s="548"/>
      <c r="D14" s="523"/>
      <c r="E14" s="515"/>
      <c r="F14" s="516"/>
      <c r="G14" s="73"/>
      <c r="H14" s="74"/>
      <c r="I14" s="507"/>
      <c r="J14" s="517"/>
      <c r="K14" s="78"/>
      <c r="L14" s="507"/>
      <c r="M14" s="80"/>
      <c r="N14" s="507"/>
      <c r="O14" s="80"/>
      <c r="P14" s="510"/>
      <c r="Q14" s="70"/>
    </row>
    <row r="15" spans="2:17" ht="5.25" customHeight="1">
      <c r="B15" s="69"/>
      <c r="C15" s="77"/>
      <c r="D15" s="77"/>
      <c r="E15" s="520"/>
      <c r="F15" s="520"/>
      <c r="G15" s="73"/>
      <c r="H15" s="74"/>
      <c r="I15" s="508"/>
      <c r="J15" s="518"/>
      <c r="K15" s="78"/>
      <c r="L15" s="508"/>
      <c r="M15" s="80"/>
      <c r="N15" s="508"/>
      <c r="O15" s="80"/>
      <c r="P15" s="511"/>
      <c r="Q15" s="70"/>
    </row>
    <row r="16" spans="2:17" ht="37.5" customHeight="1">
      <c r="B16" s="69"/>
      <c r="C16" s="81">
        <v>3</v>
      </c>
      <c r="D16" s="505" t="s">
        <v>894</v>
      </c>
      <c r="E16" s="505"/>
      <c r="F16" s="506"/>
      <c r="G16" s="73"/>
      <c r="H16" s="74"/>
      <c r="I16" s="508"/>
      <c r="J16" s="518"/>
      <c r="K16" s="78"/>
      <c r="L16" s="508"/>
      <c r="M16" s="80"/>
      <c r="N16" s="508"/>
      <c r="O16" s="80"/>
      <c r="P16" s="511"/>
      <c r="Q16" s="70"/>
    </row>
    <row r="17" spans="2:17" ht="5.25" customHeight="1">
      <c r="B17" s="69"/>
      <c r="C17" s="77"/>
      <c r="D17" s="198"/>
      <c r="E17" s="504"/>
      <c r="F17" s="504"/>
      <c r="G17" s="73"/>
      <c r="H17" s="74"/>
      <c r="I17" s="509"/>
      <c r="J17" s="519"/>
      <c r="K17" s="78"/>
      <c r="L17" s="509"/>
      <c r="M17" s="82"/>
      <c r="N17" s="509"/>
      <c r="O17" s="82"/>
      <c r="P17" s="512"/>
      <c r="Q17" s="70"/>
    </row>
    <row r="18" spans="2:17" ht="37.5" customHeight="1">
      <c r="B18" s="83"/>
      <c r="C18" s="84">
        <v>4</v>
      </c>
      <c r="D18" s="505" t="s">
        <v>895</v>
      </c>
      <c r="E18" s="505"/>
      <c r="F18" s="506"/>
      <c r="G18" s="85"/>
      <c r="H18" s="74"/>
      <c r="I18" s="507"/>
      <c r="J18" s="517"/>
      <c r="K18" s="78"/>
      <c r="L18" s="507"/>
      <c r="M18" s="80"/>
      <c r="N18" s="507"/>
      <c r="O18" s="80"/>
      <c r="P18" s="510"/>
      <c r="Q18" s="70"/>
    </row>
    <row r="19" spans="2:17" ht="5.25" customHeight="1">
      <c r="B19" s="69"/>
      <c r="C19" s="77"/>
      <c r="D19" s="198"/>
      <c r="E19" s="504"/>
      <c r="F19" s="504"/>
      <c r="G19" s="73"/>
      <c r="H19" s="74"/>
      <c r="I19" s="508"/>
      <c r="J19" s="518"/>
      <c r="K19" s="78"/>
      <c r="L19" s="508"/>
      <c r="M19" s="80"/>
      <c r="N19" s="508"/>
      <c r="O19" s="80"/>
      <c r="P19" s="511"/>
      <c r="Q19" s="70"/>
    </row>
    <row r="20" spans="2:17" ht="37.5" customHeight="1">
      <c r="B20" s="83"/>
      <c r="C20" s="86">
        <v>5</v>
      </c>
      <c r="D20" s="505" t="s">
        <v>896</v>
      </c>
      <c r="E20" s="505"/>
      <c r="F20" s="506"/>
      <c r="G20" s="85"/>
      <c r="H20" s="74"/>
      <c r="I20" s="508"/>
      <c r="J20" s="518"/>
      <c r="K20" s="78"/>
      <c r="L20" s="508"/>
      <c r="M20" s="80"/>
      <c r="N20" s="508"/>
      <c r="O20" s="80"/>
      <c r="P20" s="511"/>
      <c r="Q20" s="70"/>
    </row>
    <row r="21" spans="2:17" ht="5.25" customHeight="1">
      <c r="B21" s="69"/>
      <c r="C21" s="77"/>
      <c r="D21" s="198"/>
      <c r="E21" s="504"/>
      <c r="F21" s="504"/>
      <c r="G21" s="73"/>
      <c r="H21" s="74"/>
      <c r="I21" s="509"/>
      <c r="J21" s="519"/>
      <c r="K21" s="78"/>
      <c r="L21" s="509"/>
      <c r="M21" s="82"/>
      <c r="N21" s="509"/>
      <c r="O21" s="82"/>
      <c r="P21" s="512"/>
      <c r="Q21" s="70"/>
    </row>
    <row r="22" spans="2:17" ht="37.5" customHeight="1">
      <c r="B22" s="83"/>
      <c r="C22" s="87">
        <v>6</v>
      </c>
      <c r="D22" s="505" t="s">
        <v>897</v>
      </c>
      <c r="E22" s="505"/>
      <c r="F22" s="506"/>
      <c r="G22" s="85"/>
      <c r="H22" s="74"/>
      <c r="I22" s="507"/>
      <c r="J22" s="517"/>
      <c r="K22" s="78"/>
      <c r="L22" s="507"/>
      <c r="M22" s="80"/>
      <c r="N22" s="507"/>
      <c r="O22" s="80"/>
      <c r="P22" s="510"/>
      <c r="Q22" s="70"/>
    </row>
    <row r="23" spans="2:17" ht="5.25" customHeight="1">
      <c r="B23" s="69"/>
      <c r="C23" s="77"/>
      <c r="D23" s="198"/>
      <c r="E23" s="504"/>
      <c r="F23" s="504"/>
      <c r="G23" s="73"/>
      <c r="H23" s="74"/>
      <c r="I23" s="508"/>
      <c r="J23" s="518"/>
      <c r="K23" s="78"/>
      <c r="L23" s="508"/>
      <c r="M23" s="80"/>
      <c r="N23" s="508"/>
      <c r="O23" s="80"/>
      <c r="P23" s="511"/>
      <c r="Q23" s="70"/>
    </row>
    <row r="24" spans="2:17" ht="37.5" customHeight="1">
      <c r="B24" s="83"/>
      <c r="C24" s="88">
        <v>7</v>
      </c>
      <c r="D24" s="505" t="s">
        <v>898</v>
      </c>
      <c r="E24" s="505"/>
      <c r="F24" s="506"/>
      <c r="G24" s="85"/>
      <c r="H24" s="74"/>
      <c r="I24" s="508"/>
      <c r="J24" s="518"/>
      <c r="K24" s="78"/>
      <c r="L24" s="508"/>
      <c r="M24" s="80"/>
      <c r="N24" s="508"/>
      <c r="O24" s="80"/>
      <c r="P24" s="511"/>
      <c r="Q24" s="70"/>
    </row>
    <row r="25" spans="2:17" ht="5.25" customHeight="1">
      <c r="B25" s="69"/>
      <c r="C25" s="77"/>
      <c r="D25" s="198"/>
      <c r="E25" s="504"/>
      <c r="F25" s="504"/>
      <c r="G25" s="73"/>
      <c r="H25" s="74"/>
      <c r="I25" s="509"/>
      <c r="J25" s="519"/>
      <c r="K25" s="78"/>
      <c r="L25" s="509"/>
      <c r="M25" s="82"/>
      <c r="N25" s="509"/>
      <c r="O25" s="82"/>
      <c r="P25" s="512"/>
      <c r="Q25" s="70"/>
    </row>
    <row r="26" spans="2:17" ht="37.5" customHeight="1">
      <c r="B26" s="83"/>
      <c r="C26" s="89">
        <v>8</v>
      </c>
      <c r="D26" s="505" t="s">
        <v>899</v>
      </c>
      <c r="E26" s="505"/>
      <c r="F26" s="506"/>
      <c r="G26" s="85"/>
      <c r="H26" s="74"/>
      <c r="I26" s="500"/>
      <c r="J26" s="554"/>
      <c r="K26" s="78"/>
      <c r="L26" s="500"/>
      <c r="M26" s="80"/>
      <c r="N26" s="500"/>
      <c r="O26" s="80"/>
      <c r="P26" s="502"/>
      <c r="Q26" s="70"/>
    </row>
    <row r="27" spans="2:17" ht="5.25" customHeight="1">
      <c r="B27" s="69"/>
      <c r="C27" s="77"/>
      <c r="D27" s="198"/>
      <c r="E27" s="504"/>
      <c r="F27" s="504"/>
      <c r="G27" s="73"/>
      <c r="H27" s="74"/>
      <c r="I27" s="500"/>
      <c r="J27" s="554"/>
      <c r="K27" s="78"/>
      <c r="L27" s="500"/>
      <c r="M27" s="80"/>
      <c r="N27" s="500"/>
      <c r="O27" s="80"/>
      <c r="P27" s="502"/>
      <c r="Q27" s="70"/>
    </row>
    <row r="28" spans="2:17" ht="37.5" customHeight="1">
      <c r="B28" s="83"/>
      <c r="C28" s="90">
        <v>9</v>
      </c>
      <c r="D28" s="505" t="s">
        <v>900</v>
      </c>
      <c r="E28" s="505"/>
      <c r="F28" s="506"/>
      <c r="G28" s="85"/>
      <c r="H28" s="74"/>
      <c r="I28" s="501"/>
      <c r="J28" s="555"/>
      <c r="K28" s="78"/>
      <c r="L28" s="501"/>
      <c r="M28" s="80"/>
      <c r="N28" s="501"/>
      <c r="O28" s="80"/>
      <c r="P28" s="503"/>
      <c r="Q28" s="70"/>
    </row>
    <row r="29" spans="2:17" ht="4.5" customHeight="1" thickBot="1">
      <c r="B29" s="91"/>
      <c r="C29" s="92"/>
      <c r="D29" s="92"/>
      <c r="E29" s="92"/>
      <c r="F29" s="92"/>
      <c r="G29" s="93"/>
      <c r="H29" s="92"/>
      <c r="I29" s="93"/>
      <c r="J29" s="93"/>
      <c r="K29" s="93"/>
      <c r="L29" s="92"/>
      <c r="M29" s="93"/>
      <c r="N29" s="92"/>
      <c r="O29" s="93"/>
      <c r="P29" s="92"/>
      <c r="Q29" s="94"/>
    </row>
    <row r="30" spans="2:17"/>
    <row r="35" spans="5:13" ht="3.75" hidden="1" customHeight="1"/>
    <row r="36" spans="5:13" ht="19.5" hidden="1" customHeight="1">
      <c r="H36" s="24" t="s">
        <v>901</v>
      </c>
    </row>
    <row r="37" spans="5:13" ht="19.5" hidden="1" customHeight="1">
      <c r="E37" s="27"/>
      <c r="H37" s="24"/>
      <c r="J37" s="549"/>
      <c r="K37" s="549"/>
      <c r="L37" s="549"/>
      <c r="M37" s="549"/>
    </row>
    <row r="38" spans="5:13" ht="19.5" hidden="1" customHeight="1">
      <c r="H38" s="24"/>
    </row>
    <row r="39" spans="5:13" ht="19.5" hidden="1" customHeight="1">
      <c r="H39" s="24" t="s">
        <v>902</v>
      </c>
    </row>
    <row r="40" spans="5:13" ht="19.5" hidden="1" customHeight="1">
      <c r="H40" s="25" t="s">
        <v>903</v>
      </c>
    </row>
    <row r="41" spans="5:13" ht="19.5" hidden="1" customHeight="1">
      <c r="H41" s="7"/>
      <c r="J41"/>
    </row>
    <row r="42" spans="5:13" ht="19.5" hidden="1" customHeight="1">
      <c r="H42" s="7"/>
    </row>
    <row r="43" spans="5:13" hidden="1">
      <c r="H43" s="29" t="s">
        <v>904</v>
      </c>
    </row>
    <row r="44" spans="5:13" ht="15" hidden="1" customHeight="1">
      <c r="H44" s="29" t="s">
        <v>905</v>
      </c>
    </row>
    <row r="45" spans="5:13" hidden="1">
      <c r="H45" s="30" t="s">
        <v>906</v>
      </c>
    </row>
    <row r="46" spans="5:13" hidden="1">
      <c r="H46" s="30" t="s">
        <v>907</v>
      </c>
    </row>
    <row r="47" spans="5:13" hidden="1">
      <c r="H47" s="29" t="s">
        <v>908</v>
      </c>
    </row>
    <row r="48" spans="5:13" ht="15" hidden="1" customHeight="1">
      <c r="H48" s="29" t="s">
        <v>909</v>
      </c>
    </row>
    <row r="49" spans="8:8" hidden="1">
      <c r="H49" s="30" t="s">
        <v>910</v>
      </c>
    </row>
    <row r="50" spans="8:8" hidden="1">
      <c r="H50" s="30" t="s">
        <v>911</v>
      </c>
    </row>
    <row r="51" spans="8:8" hidden="1">
      <c r="H51" s="33" t="s">
        <v>912</v>
      </c>
    </row>
    <row r="52" spans="8:8" hidden="1">
      <c r="H52" s="33" t="s">
        <v>913</v>
      </c>
    </row>
    <row r="53" spans="8:8" hidden="1">
      <c r="H53" s="31" t="s">
        <v>914</v>
      </c>
    </row>
    <row r="54" spans="8:8" hidden="1">
      <c r="H54" s="31" t="s">
        <v>915</v>
      </c>
    </row>
    <row r="55" spans="8:8" hidden="1">
      <c r="H55" s="31" t="s">
        <v>916</v>
      </c>
    </row>
  </sheetData>
  <mergeCells count="56">
    <mergeCell ref="C11:C14"/>
    <mergeCell ref="E10:F10"/>
    <mergeCell ref="L37:M37"/>
    <mergeCell ref="J37:K37"/>
    <mergeCell ref="I9:J9"/>
    <mergeCell ref="I10:J13"/>
    <mergeCell ref="L10:L13"/>
    <mergeCell ref="D18:F18"/>
    <mergeCell ref="I18:J21"/>
    <mergeCell ref="L18:L21"/>
    <mergeCell ref="D22:F22"/>
    <mergeCell ref="I22:J25"/>
    <mergeCell ref="L22:L25"/>
    <mergeCell ref="D26:F26"/>
    <mergeCell ref="I26:J28"/>
    <mergeCell ref="L26:L28"/>
    <mergeCell ref="C4:P4"/>
    <mergeCell ref="E5:F5"/>
    <mergeCell ref="C6:F6"/>
    <mergeCell ref="I6:J8"/>
    <mergeCell ref="L6:L8"/>
    <mergeCell ref="N6:N8"/>
    <mergeCell ref="P6:P8"/>
    <mergeCell ref="E7:F7"/>
    <mergeCell ref="C8:C9"/>
    <mergeCell ref="D8:D9"/>
    <mergeCell ref="E8:F8"/>
    <mergeCell ref="E9:F9"/>
    <mergeCell ref="N10:N13"/>
    <mergeCell ref="P10:P13"/>
    <mergeCell ref="E14:F14"/>
    <mergeCell ref="I14:J17"/>
    <mergeCell ref="L14:L17"/>
    <mergeCell ref="N14:N17"/>
    <mergeCell ref="P14:P17"/>
    <mergeCell ref="E15:F15"/>
    <mergeCell ref="D16:F16"/>
    <mergeCell ref="E17:F17"/>
    <mergeCell ref="D11:D14"/>
    <mergeCell ref="E11:F11"/>
    <mergeCell ref="E12:F12"/>
    <mergeCell ref="E13:F13"/>
    <mergeCell ref="N18:N21"/>
    <mergeCell ref="P18:P21"/>
    <mergeCell ref="E19:F19"/>
    <mergeCell ref="D20:F20"/>
    <mergeCell ref="E21:F21"/>
    <mergeCell ref="N26:N28"/>
    <mergeCell ref="P26:P28"/>
    <mergeCell ref="E27:F27"/>
    <mergeCell ref="D28:F28"/>
    <mergeCell ref="N22:N25"/>
    <mergeCell ref="P22:P25"/>
    <mergeCell ref="E23:F23"/>
    <mergeCell ref="D24:F24"/>
    <mergeCell ref="E25:F25"/>
  </mergeCells>
  <dataValidations count="5">
    <dataValidation operator="equal" allowBlank="1" showInputMessage="1" showErrorMessage="1" errorTitle="ATENCIÓN" error="No se pueden modificar datos aquí" sqref="H36:H40"/>
    <dataValidation type="whole" operator="equal" allowBlank="1" showErrorMessage="1" errorTitle="ERROR" error="No debe modificar estas celdas" sqref="B16:B28">
      <formula1>457854785458745000</formula1>
    </dataValidation>
    <dataValidation operator="equal" allowBlank="1" showErrorMessage="1" errorTitle="ERROR" error="No debe modificar estas celdas" sqref="I10:R47 H1:XFD1 A1:B1"/>
    <dataValidation type="whole" operator="equal" allowBlank="1" showInputMessage="1" showErrorMessage="1" sqref="C1:G1 A2:XFD9 C10:D1048576 G10:G1048576 E10:F11 E15:F1048576">
      <formula1>27253034123005</formula1>
    </dataValidation>
    <dataValidation type="list" operator="equal" allowBlank="1" showInputMessage="1" showErrorMessage="1" sqref="E12:F12 E13:F13 E14:F14">
      <formula1>$H$43:$H$55</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dimension ref="A1:Y139"/>
  <sheetViews>
    <sheetView showGridLines="0" zoomScale="85" zoomScaleNormal="85" workbookViewId="0">
      <pane xSplit="8" ySplit="11" topLeftCell="I57" activePane="bottomRight" state="frozen"/>
      <selection pane="topRight" activeCell="I1" sqref="I1"/>
      <selection pane="bottomLeft" activeCell="A12" sqref="A12"/>
      <selection pane="bottomRight" activeCell="F57" sqref="F57"/>
    </sheetView>
  </sheetViews>
  <sheetFormatPr baseColWidth="10" defaultColWidth="0" defaultRowHeight="14.25" zeroHeight="1"/>
  <cols>
    <col min="1" max="1" width="2.28515625" style="7" customWidth="1"/>
    <col min="2" max="2" width="0.85546875" style="7" customWidth="1"/>
    <col min="3" max="3" width="7.140625" style="7" customWidth="1"/>
    <col min="4" max="4" width="15.85546875" style="7" customWidth="1"/>
    <col min="5" max="5" width="5.28515625" style="256" bestFit="1" customWidth="1"/>
    <col min="6" max="6" width="40.85546875" style="7" customWidth="1"/>
    <col min="7" max="7" width="25.85546875" style="7" hidden="1" customWidth="1"/>
    <col min="8" max="8" width="1" style="101" customWidth="1"/>
    <col min="9" max="20" width="12.7109375" style="61" customWidth="1"/>
    <col min="21" max="21" width="18.42578125" style="61" customWidth="1"/>
    <col min="22" max="22" width="0.7109375" style="7" customWidth="1"/>
    <col min="23" max="23" width="11.42578125" style="7" customWidth="1"/>
    <col min="24" max="25" width="0" style="7" hidden="1" customWidth="1"/>
    <col min="26" max="16384" width="11.42578125" style="7" hidden="1"/>
  </cols>
  <sheetData>
    <row r="1" spans="2:22" ht="10.5" customHeight="1" thickBot="1"/>
    <row r="2" spans="2:22" ht="108" customHeight="1">
      <c r="B2" s="4"/>
      <c r="C2" s="5"/>
      <c r="D2" s="5"/>
      <c r="E2" s="260"/>
      <c r="F2" s="5"/>
      <c r="G2" s="5"/>
      <c r="H2" s="237"/>
      <c r="I2" s="98"/>
      <c r="J2" s="98"/>
      <c r="K2" s="98"/>
      <c r="L2" s="98"/>
      <c r="M2" s="98"/>
      <c r="N2" s="98"/>
      <c r="O2" s="98"/>
      <c r="P2" s="98"/>
      <c r="Q2" s="98"/>
      <c r="R2" s="98"/>
      <c r="S2" s="98"/>
      <c r="T2" s="98"/>
      <c r="U2" s="98"/>
      <c r="V2" s="6"/>
    </row>
    <row r="3" spans="2:22" s="61" customFormat="1" ht="6" customHeight="1">
      <c r="B3" s="99"/>
      <c r="E3" s="261"/>
      <c r="H3" s="100"/>
      <c r="V3" s="118"/>
    </row>
    <row r="4" spans="2:22" s="61" customFormat="1" ht="27">
      <c r="B4" s="99"/>
      <c r="C4" s="556" t="s">
        <v>917</v>
      </c>
      <c r="D4" s="556"/>
      <c r="E4" s="556"/>
      <c r="F4" s="557"/>
      <c r="G4" s="557"/>
      <c r="H4" s="557"/>
      <c r="I4" s="557"/>
      <c r="J4" s="557"/>
      <c r="K4" s="557"/>
      <c r="L4" s="557"/>
      <c r="M4" s="557"/>
      <c r="N4" s="557"/>
      <c r="O4" s="557"/>
      <c r="P4" s="557"/>
      <c r="Q4" s="557"/>
      <c r="R4" s="557"/>
      <c r="S4" s="557"/>
      <c r="T4" s="557"/>
      <c r="U4" s="558"/>
      <c r="V4" s="118"/>
    </row>
    <row r="5" spans="2:22" s="61" customFormat="1" ht="5.25" customHeight="1" thickBot="1">
      <c r="B5" s="99"/>
      <c r="C5" s="22"/>
      <c r="D5" s="22"/>
      <c r="E5" s="22"/>
      <c r="H5" s="100"/>
      <c r="U5" s="238"/>
      <c r="V5" s="118"/>
    </row>
    <row r="6" spans="2:22" s="61" customFormat="1" ht="44.25" customHeight="1">
      <c r="B6" s="99"/>
      <c r="C6" s="570" t="s">
        <v>918</v>
      </c>
      <c r="D6" s="571"/>
      <c r="E6" s="572"/>
      <c r="F6" s="572"/>
      <c r="G6" s="573"/>
      <c r="H6" s="102"/>
      <c r="I6" s="564" t="s">
        <v>846</v>
      </c>
      <c r="J6" s="565"/>
      <c r="K6" s="565"/>
      <c r="L6" s="566"/>
      <c r="M6" s="567" t="s">
        <v>847</v>
      </c>
      <c r="N6" s="565"/>
      <c r="O6" s="565"/>
      <c r="P6" s="566"/>
      <c r="Q6" s="568" t="s">
        <v>848</v>
      </c>
      <c r="R6" s="569"/>
      <c r="S6" s="568" t="s">
        <v>849</v>
      </c>
      <c r="T6" s="569"/>
      <c r="U6" s="150" t="s">
        <v>919</v>
      </c>
      <c r="V6" s="118"/>
    </row>
    <row r="7" spans="2:22" s="61" customFormat="1" ht="15.75" hidden="1" customHeight="1">
      <c r="B7" s="99"/>
      <c r="C7" s="574"/>
      <c r="D7" s="575"/>
      <c r="E7" s="575"/>
      <c r="F7" s="575"/>
      <c r="G7" s="576"/>
      <c r="H7" s="102"/>
      <c r="I7" s="103"/>
      <c r="J7" s="104"/>
      <c r="K7" s="104"/>
      <c r="L7" s="105"/>
      <c r="M7" s="106"/>
      <c r="N7" s="104"/>
      <c r="O7" s="104"/>
      <c r="P7" s="105"/>
      <c r="Q7" s="106"/>
      <c r="R7" s="104"/>
      <c r="S7" s="104"/>
      <c r="T7" s="105"/>
      <c r="U7" s="107"/>
      <c r="V7" s="118"/>
    </row>
    <row r="8" spans="2:22" s="61" customFormat="1" ht="51" customHeight="1" thickBot="1">
      <c r="B8" s="99"/>
      <c r="C8" s="577"/>
      <c r="D8" s="578"/>
      <c r="E8" s="578"/>
      <c r="F8" s="578"/>
      <c r="G8" s="579"/>
      <c r="H8" s="102"/>
      <c r="I8" s="108" t="s">
        <v>15</v>
      </c>
      <c r="J8" s="109" t="s">
        <v>16</v>
      </c>
      <c r="K8" s="109" t="s">
        <v>17</v>
      </c>
      <c r="L8" s="110" t="s">
        <v>18</v>
      </c>
      <c r="M8" s="111" t="s">
        <v>19</v>
      </c>
      <c r="N8" s="109" t="s">
        <v>20</v>
      </c>
      <c r="O8" s="109" t="s">
        <v>21</v>
      </c>
      <c r="P8" s="110" t="s">
        <v>22</v>
      </c>
      <c r="Q8" s="111" t="s">
        <v>23</v>
      </c>
      <c r="R8" s="110" t="s">
        <v>24</v>
      </c>
      <c r="S8" s="111" t="s">
        <v>25</v>
      </c>
      <c r="T8" s="110" t="s">
        <v>26</v>
      </c>
      <c r="U8" s="112" t="s">
        <v>27</v>
      </c>
      <c r="V8" s="118"/>
    </row>
    <row r="9" spans="2:22" ht="5.25" customHeight="1">
      <c r="B9" s="8"/>
      <c r="I9" s="7"/>
      <c r="V9" s="118"/>
    </row>
    <row r="10" spans="2:22" ht="32.25" customHeight="1">
      <c r="B10" s="119"/>
      <c r="C10" s="452" t="s">
        <v>920</v>
      </c>
      <c r="D10" s="559"/>
      <c r="E10" s="559"/>
      <c r="F10" s="560"/>
      <c r="G10" s="584" t="s">
        <v>32</v>
      </c>
      <c r="H10" s="113"/>
      <c r="I10" s="196"/>
      <c r="J10" s="95"/>
      <c r="K10" s="95"/>
      <c r="L10" s="95"/>
      <c r="M10" s="95"/>
      <c r="N10" s="95"/>
      <c r="O10" s="95"/>
      <c r="P10" s="95"/>
      <c r="Q10" s="95"/>
      <c r="R10" s="95"/>
      <c r="S10" s="95"/>
      <c r="T10" s="95"/>
      <c r="U10" s="96"/>
      <c r="V10" s="9"/>
    </row>
    <row r="11" spans="2:22" ht="13.5" customHeight="1">
      <c r="B11" s="119"/>
      <c r="C11" s="561"/>
      <c r="D11" s="562"/>
      <c r="E11" s="562"/>
      <c r="F11" s="563"/>
      <c r="G11" s="585"/>
      <c r="H11" s="113"/>
      <c r="I11" s="197"/>
      <c r="J11" s="114"/>
      <c r="K11" s="114"/>
      <c r="L11" s="114"/>
      <c r="M11" s="114"/>
      <c r="N11" s="114"/>
      <c r="O11" s="114"/>
      <c r="P11" s="114"/>
      <c r="Q11" s="114"/>
      <c r="R11" s="114"/>
      <c r="S11" s="114"/>
      <c r="T11" s="114"/>
      <c r="U11" s="123"/>
      <c r="V11" s="9"/>
    </row>
    <row r="12" spans="2:22" ht="51">
      <c r="B12" s="119"/>
      <c r="C12" s="580" t="str">
        <f>+Referencias!C7</f>
        <v>PLANEACIÓN</v>
      </c>
      <c r="D12" s="580" t="str">
        <f>+Referencias!D7</f>
        <v>Conocimiento normativo y del entorno</v>
      </c>
      <c r="E12" s="262">
        <f>+Referencias!E7</f>
        <v>1</v>
      </c>
      <c r="F12" s="259" t="str">
        <f>+Referencias!F7</f>
        <v>Conocer y considerar el propósito, las funciones y el tipo de entidad; conocer su entorno; y vincular la planeación estratégica en los diseños de planeación del área.</v>
      </c>
      <c r="G12" s="254"/>
      <c r="H12" s="115"/>
      <c r="I12" s="163"/>
      <c r="J12" s="163"/>
      <c r="K12" s="163"/>
      <c r="L12" s="163"/>
      <c r="M12" s="163"/>
      <c r="N12" s="163"/>
      <c r="O12" s="163"/>
      <c r="P12" s="163"/>
      <c r="Q12" s="163"/>
      <c r="R12" s="163"/>
      <c r="S12" s="163" t="s">
        <v>921</v>
      </c>
      <c r="T12" s="163" t="s">
        <v>921</v>
      </c>
      <c r="U12" s="163"/>
      <c r="V12" s="120"/>
    </row>
    <row r="13" spans="2:22" ht="25.5">
      <c r="B13" s="119"/>
      <c r="C13" s="581"/>
      <c r="D13" s="581"/>
      <c r="E13" s="262">
        <f>+Referencias!E8</f>
        <v>2</v>
      </c>
      <c r="F13" s="259" t="str">
        <f>+Referencias!F8</f>
        <v xml:space="preserve">Conocer y considerar toda la normatividad aplicable al proceso de TH </v>
      </c>
      <c r="G13" s="254"/>
      <c r="H13" s="115"/>
      <c r="I13" s="163"/>
      <c r="J13" s="163"/>
      <c r="K13" s="163"/>
      <c r="L13" s="163"/>
      <c r="M13" s="163"/>
      <c r="N13" s="163"/>
      <c r="O13" s="163"/>
      <c r="P13" s="163"/>
      <c r="Q13" s="163"/>
      <c r="R13" s="163"/>
      <c r="S13" s="163" t="s">
        <v>921</v>
      </c>
      <c r="T13" s="163" t="s">
        <v>921</v>
      </c>
      <c r="U13" s="163"/>
      <c r="V13" s="120"/>
    </row>
    <row r="14" spans="2:22" ht="51">
      <c r="B14" s="119"/>
      <c r="C14" s="581"/>
      <c r="D14" s="582"/>
      <c r="E14" s="262">
        <f>+Referencias!E9</f>
        <v>3</v>
      </c>
      <c r="F14" s="259" t="str">
        <f>+Referencias!F9</f>
        <v>Conocer y considerar los lineamientos institucionales macro relacionados con la entidad, emitidos por Función Pública, CNSC, ESAP y Presidencia de la República.</v>
      </c>
      <c r="G14" s="254"/>
      <c r="H14" s="115"/>
      <c r="I14" s="163"/>
      <c r="J14" s="163"/>
      <c r="K14" s="163"/>
      <c r="L14" s="163"/>
      <c r="M14" s="163"/>
      <c r="N14" s="163" t="s">
        <v>921</v>
      </c>
      <c r="O14" s="163"/>
      <c r="P14" s="163" t="s">
        <v>921</v>
      </c>
      <c r="Q14" s="163" t="s">
        <v>921</v>
      </c>
      <c r="R14" s="163"/>
      <c r="S14" s="163"/>
      <c r="T14" s="163"/>
      <c r="U14" s="163"/>
      <c r="V14" s="120"/>
    </row>
    <row r="15" spans="2:22" ht="25.5">
      <c r="B15" s="119"/>
      <c r="C15" s="581"/>
      <c r="D15" s="580" t="str">
        <f>+Referencias!D10</f>
        <v>Gestión de la información</v>
      </c>
      <c r="E15" s="262">
        <f>+Referencias!E10</f>
        <v>4</v>
      </c>
      <c r="F15" s="259" t="str">
        <f>+Referencias!F10</f>
        <v>Gestionar la información en el SIGEP (Servidores Públicos)</v>
      </c>
      <c r="G15" s="168"/>
      <c r="H15" s="115"/>
      <c r="I15" s="164"/>
      <c r="J15" s="164"/>
      <c r="K15" s="164"/>
      <c r="L15" s="164"/>
      <c r="M15" s="164"/>
      <c r="N15" s="164"/>
      <c r="O15" s="164"/>
      <c r="P15" s="164"/>
      <c r="Q15" s="164"/>
      <c r="R15" s="164"/>
      <c r="S15" s="163"/>
      <c r="T15" s="164"/>
      <c r="U15" s="164" t="s">
        <v>921</v>
      </c>
      <c r="V15" s="120"/>
    </row>
    <row r="16" spans="2:22" ht="25.5">
      <c r="B16" s="119"/>
      <c r="C16" s="581"/>
      <c r="D16" s="581"/>
      <c r="E16" s="262">
        <f>+Referencias!E11</f>
        <v>5</v>
      </c>
      <c r="F16" s="259" t="str">
        <f>+Referencias!F11</f>
        <v>Gestionar la información en el SIGEP (Contratistas)</v>
      </c>
      <c r="G16" s="254"/>
      <c r="H16" s="115"/>
      <c r="I16" s="163"/>
      <c r="J16" s="163"/>
      <c r="K16" s="163"/>
      <c r="L16" s="163"/>
      <c r="M16" s="163"/>
      <c r="N16" s="163"/>
      <c r="O16" s="163"/>
      <c r="P16" s="163"/>
      <c r="Q16" s="163"/>
      <c r="R16" s="163"/>
      <c r="S16" s="163"/>
      <c r="T16" s="163"/>
      <c r="U16" s="163" t="s">
        <v>921</v>
      </c>
      <c r="V16" s="120"/>
    </row>
    <row r="17" spans="2:23" ht="18.75">
      <c r="B17" s="119"/>
      <c r="C17" s="581"/>
      <c r="D17" s="581"/>
      <c r="E17" s="262">
        <f>+Referencias!E12</f>
        <v>6</v>
      </c>
      <c r="F17" s="259" t="str">
        <f>+Referencias!F12</f>
        <v>Verificar la información cargada en el SIGEP</v>
      </c>
      <c r="G17" s="129"/>
      <c r="H17" s="116"/>
      <c r="I17" s="163"/>
      <c r="J17" s="163"/>
      <c r="K17" s="163"/>
      <c r="L17" s="163"/>
      <c r="M17" s="163"/>
      <c r="N17" s="163"/>
      <c r="O17" s="163"/>
      <c r="P17" s="163"/>
      <c r="Q17" s="163"/>
      <c r="R17" s="163"/>
      <c r="S17" s="163"/>
      <c r="T17" s="163"/>
      <c r="U17" s="163" t="s">
        <v>921</v>
      </c>
      <c r="V17" s="120"/>
    </row>
    <row r="18" spans="2:23" ht="89.25">
      <c r="B18" s="119"/>
      <c r="C18" s="581"/>
      <c r="D18" s="581"/>
      <c r="E18" s="262">
        <f>+Referencias!E13</f>
        <v>7</v>
      </c>
      <c r="F18" s="259" t="str">
        <f>+Referencias!F13</f>
        <v>Contar con un mecanismo de información que permita visualizar en tiempo real la planta de personal y generar reportes, articulado con la nómina o independiente, diferenciando:
- Planta global y planta estructural, por grupos internos de trabajo</v>
      </c>
      <c r="G18" s="129"/>
      <c r="H18" s="116"/>
      <c r="I18" s="163"/>
      <c r="J18" s="163"/>
      <c r="K18" s="163"/>
      <c r="L18" s="163"/>
      <c r="M18" s="163"/>
      <c r="N18" s="163"/>
      <c r="O18" s="163"/>
      <c r="P18" s="163"/>
      <c r="Q18" s="163"/>
      <c r="R18" s="163"/>
      <c r="S18" s="163"/>
      <c r="T18" s="163"/>
      <c r="U18" s="163" t="s">
        <v>921</v>
      </c>
      <c r="V18" s="120"/>
      <c r="W18" s="215"/>
    </row>
    <row r="19" spans="2:23" ht="76.5">
      <c r="B19" s="119"/>
      <c r="C19" s="581"/>
      <c r="D19" s="581"/>
      <c r="E19" s="262">
        <f>+Referencias!E14</f>
        <v>8</v>
      </c>
      <c r="F19" s="259" t="str">
        <f>+Referencias!F14</f>
        <v>Contar con un mecanismo de información que permita visualizar en tiempo real la planta de personal y generar reportes, articulado con la nómina o independiente, diferenciando:
- Tipos de vinculación, nivel, código, grado</v>
      </c>
      <c r="G19" s="129"/>
      <c r="H19" s="116"/>
      <c r="I19" s="163"/>
      <c r="J19" s="163"/>
      <c r="K19" s="163"/>
      <c r="L19" s="163"/>
      <c r="M19" s="163"/>
      <c r="N19" s="163"/>
      <c r="O19" s="163"/>
      <c r="P19" s="163"/>
      <c r="Q19" s="163"/>
      <c r="R19" s="163"/>
      <c r="S19" s="163"/>
      <c r="T19" s="163"/>
      <c r="U19" s="163" t="s">
        <v>921</v>
      </c>
      <c r="V19" s="120"/>
    </row>
    <row r="20" spans="2:23" ht="89.25">
      <c r="B20" s="119"/>
      <c r="C20" s="581"/>
      <c r="D20" s="581"/>
      <c r="E20" s="262">
        <f>+Referencias!E15</f>
        <v>9</v>
      </c>
      <c r="F20" s="259" t="str">
        <f>+Referencias!F15</f>
        <v>Contar con un mecanismo de información que permita visualizar en tiempo real la planta de personal y generar reportes, articulado con la nómina o independiente, diferenciando:
- Antigüedad en el Estado, nivel académico y género</v>
      </c>
      <c r="G20" s="129"/>
      <c r="H20" s="116"/>
      <c r="I20" s="163"/>
      <c r="J20" s="163"/>
      <c r="K20" s="163"/>
      <c r="L20" s="163"/>
      <c r="M20" s="163"/>
      <c r="N20" s="163"/>
      <c r="O20" s="163"/>
      <c r="P20" s="163"/>
      <c r="Q20" s="163"/>
      <c r="R20" s="163"/>
      <c r="S20" s="163"/>
      <c r="T20" s="163"/>
      <c r="U20" s="163" t="s">
        <v>921</v>
      </c>
      <c r="V20" s="120"/>
    </row>
    <row r="21" spans="2:23" ht="89.25">
      <c r="B21" s="119"/>
      <c r="C21" s="581"/>
      <c r="D21" s="581"/>
      <c r="E21" s="262">
        <f>+Referencias!E16</f>
        <v>10</v>
      </c>
      <c r="F21" s="259" t="str">
        <f>+Referencias!F16</f>
        <v>Contar con un mecanismo de información que permita visualizar en tiempo real la planta de personal y generar reportes, articulado con la nómina o independiente, diferenciando:
- Cargos en vacancia definitiva o temporal por niveles</v>
      </c>
      <c r="G21" s="129"/>
      <c r="H21" s="116"/>
      <c r="I21" s="163"/>
      <c r="J21" s="163"/>
      <c r="K21" s="163"/>
      <c r="L21" s="163"/>
      <c r="M21" s="163"/>
      <c r="N21" s="163"/>
      <c r="O21" s="163"/>
      <c r="P21" s="163"/>
      <c r="Q21" s="163"/>
      <c r="R21" s="163"/>
      <c r="S21" s="163"/>
      <c r="T21" s="163"/>
      <c r="U21" s="163" t="s">
        <v>921</v>
      </c>
      <c r="V21" s="120"/>
    </row>
    <row r="22" spans="2:23" ht="76.5">
      <c r="B22" s="119"/>
      <c r="C22" s="581"/>
      <c r="D22" s="581"/>
      <c r="E22" s="262">
        <f>+Referencias!E17</f>
        <v>11</v>
      </c>
      <c r="F22" s="259" t="str">
        <f>+Referencias!F17</f>
        <v>Contar con un mecanismo de información que permita visualizar en tiempo real la planta de personal y generar reportes, articulado con la nómina o independiente, diferenciando:
- Perfiles de Empleos</v>
      </c>
      <c r="G22" s="129"/>
      <c r="H22" s="116"/>
      <c r="I22" s="163"/>
      <c r="J22" s="163"/>
      <c r="K22" s="163"/>
      <c r="L22" s="163"/>
      <c r="M22" s="163"/>
      <c r="N22" s="163"/>
      <c r="O22" s="163"/>
      <c r="P22" s="163"/>
      <c r="Q22" s="163"/>
      <c r="R22" s="163"/>
      <c r="S22" s="163"/>
      <c r="T22" s="163"/>
      <c r="U22" s="163" t="s">
        <v>921</v>
      </c>
      <c r="V22" s="120"/>
    </row>
    <row r="23" spans="2:23" ht="114.75">
      <c r="B23" s="119"/>
      <c r="C23" s="581"/>
      <c r="D23" s="581"/>
      <c r="E23" s="262">
        <f>+Referencias!E18</f>
        <v>12</v>
      </c>
      <c r="F23" s="259" t="str">
        <f>+Referencias!F18</f>
        <v>Contar con un mecanismo de información que permita visualizar en tiempo real la planta de personal y generar reportes, articulado con la nómina o independiente, diferenciando:
- Personas con discapacidad, pre pensionados, cabezas de familia, pertenecientes a grupos étnicos o con fuero sindical</v>
      </c>
      <c r="G23" s="129"/>
      <c r="H23" s="116"/>
      <c r="I23" s="163"/>
      <c r="J23" s="163"/>
      <c r="K23" s="163"/>
      <c r="L23" s="163"/>
      <c r="M23" s="163"/>
      <c r="N23" s="163"/>
      <c r="O23" s="163"/>
      <c r="P23" s="163" t="s">
        <v>921</v>
      </c>
      <c r="Q23" s="163"/>
      <c r="R23" s="163"/>
      <c r="S23" s="163"/>
      <c r="T23" s="163"/>
      <c r="U23" s="163" t="s">
        <v>921</v>
      </c>
      <c r="V23" s="120"/>
    </row>
    <row r="24" spans="2:23" ht="229.5">
      <c r="B24" s="119"/>
      <c r="C24" s="581"/>
      <c r="D24" s="582"/>
      <c r="E24" s="262">
        <f>+Referencias!E19</f>
        <v>13</v>
      </c>
      <c r="F24" s="259" t="str">
        <f>+Referencias!F19</f>
        <v>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v>
      </c>
      <c r="G24" s="129"/>
      <c r="H24" s="116"/>
      <c r="I24" s="163"/>
      <c r="J24" s="163"/>
      <c r="K24" s="163"/>
      <c r="L24" s="163"/>
      <c r="M24" s="163"/>
      <c r="N24" s="163"/>
      <c r="O24" s="163"/>
      <c r="P24" s="163"/>
      <c r="Q24" s="163"/>
      <c r="R24" s="163"/>
      <c r="S24" s="163" t="s">
        <v>921</v>
      </c>
      <c r="T24" s="163" t="s">
        <v>921</v>
      </c>
      <c r="U24" s="163" t="s">
        <v>921</v>
      </c>
      <c r="V24" s="120"/>
    </row>
    <row r="25" spans="2:23" ht="25.5">
      <c r="B25" s="119"/>
      <c r="C25" s="581"/>
      <c r="D25" s="580" t="str">
        <f>+Referencias!D20</f>
        <v>Planeación Estratégica</v>
      </c>
      <c r="E25" s="262">
        <f>+Referencias!E20</f>
        <v>14</v>
      </c>
      <c r="F25" s="259" t="str">
        <f>+Referencias!F20</f>
        <v>Diseñar la planeación estratégica del talento humano, que contemple:</v>
      </c>
      <c r="G25" s="129"/>
      <c r="H25" s="116"/>
      <c r="I25" s="163"/>
      <c r="J25" s="163"/>
      <c r="K25" s="163"/>
      <c r="L25" s="163" t="s">
        <v>921</v>
      </c>
      <c r="M25" s="163"/>
      <c r="N25" s="163"/>
      <c r="O25" s="163"/>
      <c r="P25" s="163"/>
      <c r="Q25" s="163"/>
      <c r="R25" s="163"/>
      <c r="S25" s="163" t="s">
        <v>921</v>
      </c>
      <c r="T25" s="163" t="s">
        <v>921</v>
      </c>
      <c r="U25" s="163"/>
      <c r="V25" s="120"/>
    </row>
    <row r="26" spans="2:23" ht="51">
      <c r="B26" s="119"/>
      <c r="C26" s="581"/>
      <c r="D26" s="581"/>
      <c r="E26" s="262" t="str">
        <f>+Referencias!E21</f>
        <v>14A</v>
      </c>
      <c r="F26" s="259" t="str">
        <f>+Referencias!F21</f>
        <v>Plan anual de vacantes y Plan de Previsión de Recursos Humanos que prevea y programe los recursos necesarios para proveer las vacantes mediante concurso</v>
      </c>
      <c r="G26" s="129"/>
      <c r="H26" s="116"/>
      <c r="I26" s="163"/>
      <c r="J26" s="163" t="s">
        <v>921</v>
      </c>
      <c r="K26" s="163"/>
      <c r="L26" s="163"/>
      <c r="M26" s="163"/>
      <c r="N26" s="163"/>
      <c r="O26" s="163"/>
      <c r="P26" s="163"/>
      <c r="Q26" s="163"/>
      <c r="R26" s="163"/>
      <c r="S26" s="163"/>
      <c r="T26" s="163"/>
      <c r="U26" s="163" t="s">
        <v>921</v>
      </c>
      <c r="V26" s="120"/>
    </row>
    <row r="27" spans="2:23" ht="18.75">
      <c r="B27" s="119"/>
      <c r="C27" s="581"/>
      <c r="D27" s="581"/>
      <c r="E27" s="262" t="str">
        <f>+Referencias!E22</f>
        <v>14B</v>
      </c>
      <c r="F27" s="259" t="str">
        <f>+Referencias!F22</f>
        <v>Plan Institucional de Capacitación</v>
      </c>
      <c r="G27" s="129"/>
      <c r="H27" s="116"/>
      <c r="I27" s="163"/>
      <c r="J27" s="163"/>
      <c r="K27" s="163"/>
      <c r="L27" s="163"/>
      <c r="M27" s="163" t="s">
        <v>921</v>
      </c>
      <c r="N27" s="163"/>
      <c r="O27" s="163"/>
      <c r="P27" s="163" t="s">
        <v>921</v>
      </c>
      <c r="Q27" s="163" t="s">
        <v>921</v>
      </c>
      <c r="R27" s="163" t="s">
        <v>921</v>
      </c>
      <c r="S27" s="163"/>
      <c r="T27" s="163"/>
      <c r="U27" s="163"/>
      <c r="V27" s="120"/>
    </row>
    <row r="28" spans="2:23" ht="18.75">
      <c r="B28" s="119"/>
      <c r="C28" s="581"/>
      <c r="D28" s="581"/>
      <c r="E28" s="262" t="str">
        <f>+Referencias!E23</f>
        <v>14C</v>
      </c>
      <c r="F28" s="259" t="str">
        <f>+Referencias!F23</f>
        <v>Plan de bienestar e incentivos</v>
      </c>
      <c r="G28" s="129"/>
      <c r="H28" s="116"/>
      <c r="I28" s="163"/>
      <c r="J28" s="163" t="s">
        <v>921</v>
      </c>
      <c r="K28" s="163" t="s">
        <v>921</v>
      </c>
      <c r="L28" s="163" t="s">
        <v>921</v>
      </c>
      <c r="M28" s="163" t="s">
        <v>921</v>
      </c>
      <c r="N28" s="163" t="s">
        <v>921</v>
      </c>
      <c r="O28" s="163" t="s">
        <v>921</v>
      </c>
      <c r="P28" s="163"/>
      <c r="Q28" s="163"/>
      <c r="R28" s="163"/>
      <c r="S28" s="163"/>
      <c r="T28" s="163"/>
      <c r="U28" s="163"/>
      <c r="V28" s="120"/>
    </row>
    <row r="29" spans="2:23" ht="18.75">
      <c r="B29" s="119"/>
      <c r="C29" s="581"/>
      <c r="D29" s="581"/>
      <c r="E29" s="262" t="str">
        <f>+Referencias!E24</f>
        <v>14D</v>
      </c>
      <c r="F29" s="259" t="str">
        <f>+Referencias!F24</f>
        <v>Plan de seguridad y salud en el trabajo</v>
      </c>
      <c r="G29" s="129"/>
      <c r="H29" s="116"/>
      <c r="I29" s="163" t="s">
        <v>921</v>
      </c>
      <c r="J29" s="163"/>
      <c r="K29" s="163"/>
      <c r="L29" s="163"/>
      <c r="M29" s="163"/>
      <c r="N29" s="163" t="s">
        <v>921</v>
      </c>
      <c r="O29" s="163"/>
      <c r="P29" s="163"/>
      <c r="Q29" s="163"/>
      <c r="R29" s="163"/>
      <c r="S29" s="163"/>
      <c r="T29" s="163"/>
      <c r="U29" s="163"/>
      <c r="V29" s="120"/>
    </row>
    <row r="30" spans="2:23" ht="18.75">
      <c r="B30" s="119"/>
      <c r="C30" s="581"/>
      <c r="D30" s="581"/>
      <c r="E30" s="262" t="str">
        <f>+Referencias!E25</f>
        <v>14E</v>
      </c>
      <c r="F30" s="259" t="str">
        <f>+Referencias!F25</f>
        <v>Monitoreo y seguimiento del SIGEP</v>
      </c>
      <c r="G30" s="129"/>
      <c r="H30" s="116"/>
      <c r="I30" s="163"/>
      <c r="J30" s="163"/>
      <c r="K30" s="163"/>
      <c r="L30" s="163"/>
      <c r="M30" s="163"/>
      <c r="N30" s="163"/>
      <c r="O30" s="163"/>
      <c r="P30" s="163"/>
      <c r="Q30" s="163"/>
      <c r="R30" s="163"/>
      <c r="S30" s="163"/>
      <c r="T30" s="163"/>
      <c r="U30" s="163" t="s">
        <v>921</v>
      </c>
      <c r="V30" s="120"/>
    </row>
    <row r="31" spans="2:23" ht="18.75">
      <c r="B31" s="119"/>
      <c r="C31" s="581"/>
      <c r="D31" s="581"/>
      <c r="E31" s="262" t="str">
        <f>+Referencias!E26</f>
        <v>14F</v>
      </c>
      <c r="F31" s="259" t="str">
        <f>+Referencias!F26</f>
        <v>Evaluación de desempeño</v>
      </c>
      <c r="G31" s="129"/>
      <c r="H31" s="116"/>
      <c r="I31" s="163"/>
      <c r="J31" s="163"/>
      <c r="K31" s="163"/>
      <c r="L31" s="163" t="s">
        <v>921</v>
      </c>
      <c r="M31" s="163" t="s">
        <v>921</v>
      </c>
      <c r="N31" s="163" t="s">
        <v>921</v>
      </c>
      <c r="O31" s="163" t="s">
        <v>921</v>
      </c>
      <c r="P31" s="163"/>
      <c r="Q31" s="163" t="s">
        <v>921</v>
      </c>
      <c r="R31" s="163" t="s">
        <v>921</v>
      </c>
      <c r="S31" s="163" t="s">
        <v>921</v>
      </c>
      <c r="T31" s="163"/>
      <c r="U31" s="163"/>
      <c r="V31" s="120"/>
    </row>
    <row r="32" spans="2:23" ht="51">
      <c r="B32" s="119"/>
      <c r="C32" s="581"/>
      <c r="D32" s="581"/>
      <c r="E32" s="262" t="str">
        <f>+Referencias!E27</f>
        <v>14G</v>
      </c>
      <c r="F32" s="259" t="str">
        <f>+Referencias!F27</f>
        <v>Inducción y reinducción (Se agrega en el Plan Estratégico de Talento Humano, dado que éste contiene al Plan Institucional de Capacitación - Decreto 612 de 2018)</v>
      </c>
      <c r="G32" s="129"/>
      <c r="H32" s="116"/>
      <c r="I32" s="163"/>
      <c r="J32" s="163"/>
      <c r="K32" s="163" t="s">
        <v>921</v>
      </c>
      <c r="L32" s="163"/>
      <c r="M32" s="163"/>
      <c r="N32" s="163" t="s">
        <v>921</v>
      </c>
      <c r="O32" s="163"/>
      <c r="P32" s="163" t="s">
        <v>921</v>
      </c>
      <c r="Q32" s="163"/>
      <c r="R32" s="163" t="s">
        <v>921</v>
      </c>
      <c r="S32" s="163"/>
      <c r="T32" s="163" t="s">
        <v>921</v>
      </c>
      <c r="U32" s="163"/>
      <c r="V32" s="120"/>
    </row>
    <row r="33" spans="2:22" ht="63.75">
      <c r="B33" s="119"/>
      <c r="C33" s="581"/>
      <c r="D33" s="582"/>
      <c r="E33" s="262" t="str">
        <f>+Referencias!E28</f>
        <v>14H</v>
      </c>
      <c r="F33" s="259" t="str">
        <f>+Referencias!F28</f>
        <v>Medición, análisis y mejoramiento del clima organizacional (Se agrega en el Plan estratégico de Talento Humano, dado que éste contiene al Plan de Bienestar y Estímulos - Decreto 612 de 2018)</v>
      </c>
      <c r="G33" s="129"/>
      <c r="H33" s="116"/>
      <c r="I33" s="163" t="s">
        <v>921</v>
      </c>
      <c r="J33" s="163" t="s">
        <v>921</v>
      </c>
      <c r="K33" s="163" t="s">
        <v>921</v>
      </c>
      <c r="L33" s="163"/>
      <c r="M33" s="163" t="s">
        <v>921</v>
      </c>
      <c r="N33" s="163" t="s">
        <v>921</v>
      </c>
      <c r="O33" s="163"/>
      <c r="P33" s="163"/>
      <c r="Q33" s="163"/>
      <c r="R33" s="163"/>
      <c r="S33" s="163"/>
      <c r="T33" s="163"/>
      <c r="U33" s="163"/>
      <c r="V33" s="120"/>
    </row>
    <row r="34" spans="2:22" ht="38.25">
      <c r="B34" s="119"/>
      <c r="C34" s="581"/>
      <c r="D34" s="259" t="str">
        <f>+Referencias!D29</f>
        <v>Manual de funciones y competencias</v>
      </c>
      <c r="E34" s="262">
        <f>+Referencias!E29</f>
        <v>15</v>
      </c>
      <c r="F34" s="259" t="str">
        <f>+Referencias!F29</f>
        <v>Contar con un manual de funciones y competencias ajustado a las directrices vigentes</v>
      </c>
      <c r="G34" s="129"/>
      <c r="H34" s="116"/>
      <c r="I34" s="163"/>
      <c r="J34" s="163"/>
      <c r="K34" s="163"/>
      <c r="L34" s="163"/>
      <c r="M34" s="163"/>
      <c r="N34" s="163"/>
      <c r="O34" s="163"/>
      <c r="P34" s="163"/>
      <c r="Q34" s="163"/>
      <c r="R34" s="163"/>
      <c r="S34" s="163"/>
      <c r="T34" s="163" t="s">
        <v>921</v>
      </c>
      <c r="U34" s="163"/>
      <c r="V34" s="120"/>
    </row>
    <row r="35" spans="2:22" ht="25.5">
      <c r="B35" s="119"/>
      <c r="C35" s="582"/>
      <c r="D35" s="259" t="str">
        <f>+Referencias!D30</f>
        <v>Arreglo institucional</v>
      </c>
      <c r="E35" s="262">
        <f>+Referencias!E30</f>
        <v>16</v>
      </c>
      <c r="F35" s="259" t="str">
        <f>+Referencias!F30</f>
        <v>Contar con un área estratégica para la gerencia del TH</v>
      </c>
      <c r="G35" s="129"/>
      <c r="H35" s="116"/>
      <c r="I35" s="163"/>
      <c r="J35" s="163"/>
      <c r="K35" s="163"/>
      <c r="L35" s="163" t="s">
        <v>921</v>
      </c>
      <c r="M35" s="163" t="s">
        <v>921</v>
      </c>
      <c r="N35" s="163"/>
      <c r="O35" s="163" t="s">
        <v>921</v>
      </c>
      <c r="P35" s="163"/>
      <c r="Q35" s="163"/>
      <c r="R35" s="163"/>
      <c r="S35" s="163"/>
      <c r="T35" s="163"/>
      <c r="U35" s="163"/>
      <c r="V35" s="120"/>
    </row>
    <row r="36" spans="2:22" ht="38.25">
      <c r="B36" s="119"/>
      <c r="C36" s="580" t="str">
        <f>+Referencias!C31</f>
        <v>INGRESO</v>
      </c>
      <c r="D36" s="580" t="str">
        <f>+Referencias!D31</f>
        <v>Provisión del empleo</v>
      </c>
      <c r="E36" s="262">
        <f>+Referencias!E31</f>
        <v>17</v>
      </c>
      <c r="F36" s="259" t="str">
        <f>+Referencias!F31</f>
        <v>Proveer las vacantes definitivas de forma temporal mediante la figura de encargo, eficientemente</v>
      </c>
      <c r="G36" s="129"/>
      <c r="H36" s="116"/>
      <c r="I36" s="163"/>
      <c r="J36" s="163"/>
      <c r="K36" s="163"/>
      <c r="L36" s="163"/>
      <c r="M36" s="163"/>
      <c r="N36" s="163"/>
      <c r="O36" s="163"/>
      <c r="P36" s="163"/>
      <c r="Q36" s="163"/>
      <c r="R36" s="163"/>
      <c r="S36" s="163" t="s">
        <v>921</v>
      </c>
      <c r="T36" s="163" t="s">
        <v>921</v>
      </c>
      <c r="U36" s="163" t="s">
        <v>921</v>
      </c>
      <c r="V36" s="120"/>
    </row>
    <row r="37" spans="2:22" ht="25.5">
      <c r="B37" s="119"/>
      <c r="C37" s="581"/>
      <c r="D37" s="581"/>
      <c r="E37" s="262">
        <f>+Referencias!E32</f>
        <v>18</v>
      </c>
      <c r="F37" s="259" t="str">
        <f>+Referencias!F32</f>
        <v>Proveer las vacantes definitivas oportunamente, de acuerdo con el Plan Anual de Vacantes</v>
      </c>
      <c r="G37" s="129"/>
      <c r="H37" s="116"/>
      <c r="I37" s="163"/>
      <c r="J37" s="163"/>
      <c r="K37" s="163"/>
      <c r="L37" s="163"/>
      <c r="M37" s="163"/>
      <c r="N37" s="163"/>
      <c r="O37" s="163"/>
      <c r="P37" s="163"/>
      <c r="Q37" s="163"/>
      <c r="R37" s="163"/>
      <c r="S37" s="163" t="s">
        <v>921</v>
      </c>
      <c r="T37" s="163" t="s">
        <v>921</v>
      </c>
      <c r="U37" s="163" t="s">
        <v>921</v>
      </c>
      <c r="V37" s="120"/>
    </row>
    <row r="38" spans="2:22" ht="38.25">
      <c r="B38" s="119"/>
      <c r="C38" s="581"/>
      <c r="D38" s="581"/>
      <c r="E38" s="262">
        <f>+Referencias!E33</f>
        <v>19</v>
      </c>
      <c r="F38" s="259" t="str">
        <f>+Referencias!F33</f>
        <v>Proveer las vacantes definitivas temporalmente mediante nombramientos provisionales, eficientemente</v>
      </c>
      <c r="G38" s="129"/>
      <c r="H38" s="116"/>
      <c r="I38" s="163"/>
      <c r="J38" s="163"/>
      <c r="K38" s="163"/>
      <c r="L38" s="163"/>
      <c r="M38" s="163"/>
      <c r="N38" s="163"/>
      <c r="O38" s="163"/>
      <c r="P38" s="163"/>
      <c r="Q38" s="163"/>
      <c r="R38" s="163"/>
      <c r="S38" s="163" t="s">
        <v>921</v>
      </c>
      <c r="T38" s="163" t="s">
        <v>921</v>
      </c>
      <c r="U38" s="163" t="s">
        <v>921</v>
      </c>
      <c r="V38" s="120"/>
    </row>
    <row r="39" spans="2:22" ht="25.5">
      <c r="B39" s="119"/>
      <c r="C39" s="581"/>
      <c r="D39" s="581"/>
      <c r="E39" s="262">
        <f>+Referencias!E34</f>
        <v>20</v>
      </c>
      <c r="F39" s="259" t="str">
        <f>+Referencias!F34</f>
        <v>Contar con las listas de elegibles vigentes en su entidad hasta su vencimiento</v>
      </c>
      <c r="G39" s="129"/>
      <c r="H39" s="116"/>
      <c r="I39" s="163"/>
      <c r="J39" s="163"/>
      <c r="K39" s="163"/>
      <c r="L39" s="163"/>
      <c r="M39" s="163"/>
      <c r="N39" s="163"/>
      <c r="O39" s="163"/>
      <c r="P39" s="163"/>
      <c r="Q39" s="163"/>
      <c r="R39" s="163"/>
      <c r="S39" s="163" t="s">
        <v>921</v>
      </c>
      <c r="T39" s="163"/>
      <c r="U39" s="163" t="s">
        <v>921</v>
      </c>
      <c r="V39" s="120"/>
    </row>
    <row r="40" spans="2:22" ht="38.25">
      <c r="B40" s="119"/>
      <c r="C40" s="581"/>
      <c r="D40" s="582"/>
      <c r="E40" s="262">
        <f>+Referencias!E35</f>
        <v>21</v>
      </c>
      <c r="F40" s="259" t="str">
        <f>+Referencias!F35</f>
        <v>Contar con mecanismos para verificar si existen servidores de carrera administrativa con derecho preferencial para ser encargados</v>
      </c>
      <c r="G40" s="129"/>
      <c r="H40" s="116"/>
      <c r="I40" s="163"/>
      <c r="J40" s="163"/>
      <c r="K40" s="163" t="s">
        <v>921</v>
      </c>
      <c r="L40" s="163"/>
      <c r="M40" s="163"/>
      <c r="N40" s="163" t="s">
        <v>921</v>
      </c>
      <c r="O40" s="163"/>
      <c r="P40" s="163"/>
      <c r="Q40" s="163"/>
      <c r="R40" s="163"/>
      <c r="S40" s="163"/>
      <c r="T40" s="163"/>
      <c r="U40" s="163" t="s">
        <v>921</v>
      </c>
      <c r="V40" s="120"/>
    </row>
    <row r="41" spans="2:22" ht="25.5">
      <c r="B41" s="119"/>
      <c r="C41" s="581"/>
      <c r="D41" s="580" t="str">
        <f>+Referencias!D36</f>
        <v>Gestión de la información</v>
      </c>
      <c r="E41" s="262">
        <f>+Referencias!E36</f>
        <v>22</v>
      </c>
      <c r="F41" s="259" t="str">
        <f>+Referencias!F36</f>
        <v>Contar con la trazabilidad electrónica o física de la historia laboral de cada servidor</v>
      </c>
      <c r="G41" s="129"/>
      <c r="H41" s="116"/>
      <c r="I41" s="163"/>
      <c r="J41" s="163"/>
      <c r="K41" s="163"/>
      <c r="L41" s="163"/>
      <c r="M41" s="163"/>
      <c r="N41" s="163"/>
      <c r="O41" s="163"/>
      <c r="P41" s="163"/>
      <c r="Q41" s="163"/>
      <c r="R41" s="163"/>
      <c r="S41" s="163"/>
      <c r="T41" s="163"/>
      <c r="U41" s="163" t="s">
        <v>921</v>
      </c>
      <c r="V41" s="120"/>
    </row>
    <row r="42" spans="2:22" ht="38.25">
      <c r="B42" s="119"/>
      <c r="C42" s="581"/>
      <c r="D42" s="581"/>
      <c r="E42" s="262">
        <f>+Referencias!E37</f>
        <v>23</v>
      </c>
      <c r="F42" s="259" t="str">
        <f>+Referencias!F37</f>
        <v>Registrar y analizar las vacantes y los tiempos de cubrimiento, especialmente de los gerentes públicos</v>
      </c>
      <c r="G42" s="129"/>
      <c r="H42" s="116"/>
      <c r="I42" s="163"/>
      <c r="J42" s="163" t="s">
        <v>921</v>
      </c>
      <c r="K42" s="163" t="s">
        <v>921</v>
      </c>
      <c r="L42" s="163"/>
      <c r="M42" s="163"/>
      <c r="N42" s="163"/>
      <c r="O42" s="163"/>
      <c r="P42" s="163"/>
      <c r="Q42" s="163"/>
      <c r="R42" s="163"/>
      <c r="S42" s="265"/>
      <c r="T42" s="265"/>
      <c r="U42" s="265" t="s">
        <v>921</v>
      </c>
      <c r="V42" s="120"/>
    </row>
    <row r="43" spans="2:22" ht="76.5">
      <c r="B43" s="119"/>
      <c r="C43" s="581"/>
      <c r="D43" s="582"/>
      <c r="E43" s="262">
        <f>+Referencias!E38</f>
        <v>24</v>
      </c>
      <c r="F43" s="259" t="str">
        <f>+Referencias!F38</f>
        <v>Coordinar lo pertinente para que los servidores públicos de las entidades del orden nacional presenten la Declaración de Bienes y Rentas entre el 1° de abril y el 31 de mayo de cada vigencia; y los del orden territorial entre el 1° de junio y el 31 de julio de cada vigencia.</v>
      </c>
      <c r="G43" s="129"/>
      <c r="H43" s="116"/>
      <c r="I43" s="163"/>
      <c r="J43" s="163"/>
      <c r="K43" s="163"/>
      <c r="L43" s="163"/>
      <c r="M43" s="163"/>
      <c r="N43" s="163"/>
      <c r="O43" s="163"/>
      <c r="P43" s="163"/>
      <c r="Q43" s="163"/>
      <c r="R43" s="163"/>
      <c r="S43" s="163" t="s">
        <v>921</v>
      </c>
      <c r="T43" s="163" t="s">
        <v>921</v>
      </c>
      <c r="U43" s="163" t="s">
        <v>921</v>
      </c>
      <c r="V43" s="120"/>
    </row>
    <row r="44" spans="2:22" ht="51">
      <c r="B44" s="119"/>
      <c r="C44" s="581"/>
      <c r="D44" s="580" t="str">
        <f>+Referencias!D39</f>
        <v>Meritocracia</v>
      </c>
      <c r="E44" s="262">
        <f>+Referencias!E39</f>
        <v>25</v>
      </c>
      <c r="F44" s="259" t="str">
        <f>+Referencias!F39</f>
        <v>Contar con mecanismos para evaluar competencias para los candidatos a cubrir vacantes temporales o de libre nombramiento y remoción.</v>
      </c>
      <c r="G44" s="129"/>
      <c r="H44" s="130"/>
      <c r="I44" s="163"/>
      <c r="J44" s="163"/>
      <c r="K44" s="163" t="s">
        <v>921</v>
      </c>
      <c r="L44" s="163"/>
      <c r="M44" s="163"/>
      <c r="N44" s="163"/>
      <c r="O44" s="163"/>
      <c r="P44" s="163" t="s">
        <v>921</v>
      </c>
      <c r="Q44" s="163"/>
      <c r="R44" s="163"/>
      <c r="S44" s="265"/>
      <c r="T44" s="265" t="s">
        <v>921</v>
      </c>
      <c r="U44" s="163"/>
      <c r="V44" s="120"/>
    </row>
    <row r="45" spans="2:22" ht="38.25">
      <c r="B45" s="119"/>
      <c r="C45" s="581"/>
      <c r="D45" s="582"/>
      <c r="E45" s="262">
        <f>+Referencias!E40</f>
        <v>26</v>
      </c>
      <c r="F45" s="259" t="str">
        <f>+Referencias!F40</f>
        <v xml:space="preserve">Enviar oportunamente las solicitudes de inscripción o de actualización en carrera administrativa a la CNSC </v>
      </c>
      <c r="G45" s="129"/>
      <c r="H45" s="116"/>
      <c r="I45" s="163"/>
      <c r="J45" s="163"/>
      <c r="K45" s="163"/>
      <c r="L45" s="163"/>
      <c r="M45" s="163"/>
      <c r="N45" s="163"/>
      <c r="O45" s="163"/>
      <c r="P45" s="163"/>
      <c r="Q45" s="163"/>
      <c r="R45" s="163"/>
      <c r="S45" s="163" t="s">
        <v>921</v>
      </c>
      <c r="T45" s="163" t="s">
        <v>921</v>
      </c>
      <c r="U45" s="163"/>
      <c r="V45" s="120"/>
    </row>
    <row r="46" spans="2:22" ht="51">
      <c r="B46" s="119"/>
      <c r="C46" s="581"/>
      <c r="D46" s="259" t="str">
        <f>+Referencias!D41</f>
        <v>Gestión del desempeño</v>
      </c>
      <c r="E46" s="262">
        <f>+Referencias!E41</f>
        <v>27</v>
      </c>
      <c r="F46" s="259" t="str">
        <f>+Referencias!F41</f>
        <v>Verificar que se realice adecuadamente la evaluación de periodo de prueba a los servidores nuevos de carrera administrativa, de acuerdo con la normatividad vigente</v>
      </c>
      <c r="G46" s="129"/>
      <c r="H46" s="116"/>
      <c r="I46" s="163"/>
      <c r="J46" s="163"/>
      <c r="K46" s="163"/>
      <c r="L46" s="163"/>
      <c r="M46" s="163"/>
      <c r="N46" s="163"/>
      <c r="O46" s="163"/>
      <c r="P46" s="163"/>
      <c r="Q46" s="163"/>
      <c r="R46" s="163"/>
      <c r="S46" s="163" t="s">
        <v>921</v>
      </c>
      <c r="T46" s="163"/>
      <c r="U46" s="163"/>
      <c r="V46" s="120"/>
    </row>
    <row r="47" spans="2:22" ht="25.5">
      <c r="B47" s="119"/>
      <c r="C47" s="581"/>
      <c r="D47" s="259" t="str">
        <f>+Referencias!D42</f>
        <v>Conocimiento institucional</v>
      </c>
      <c r="E47" s="262">
        <f>+Referencias!E42</f>
        <v>28</v>
      </c>
      <c r="F47" s="259" t="str">
        <f>+Referencias!F42</f>
        <v>Realizar inducción a todo servidor público que se vincule a la entidad</v>
      </c>
      <c r="G47" s="129"/>
      <c r="H47" s="116"/>
      <c r="I47" s="163"/>
      <c r="J47" s="163"/>
      <c r="K47" s="163"/>
      <c r="L47" s="163"/>
      <c r="M47" s="163"/>
      <c r="N47" s="163" t="s">
        <v>921</v>
      </c>
      <c r="O47" s="163"/>
      <c r="P47" s="163" t="s">
        <v>921</v>
      </c>
      <c r="Q47" s="163" t="s">
        <v>921</v>
      </c>
      <c r="R47" s="163" t="s">
        <v>921</v>
      </c>
      <c r="S47" s="163"/>
      <c r="T47" s="163"/>
      <c r="U47" s="163"/>
      <c r="V47" s="120"/>
    </row>
    <row r="48" spans="2:22" ht="51">
      <c r="B48" s="119"/>
      <c r="C48" s="582"/>
      <c r="D48" s="259" t="str">
        <f>+Referencias!D43</f>
        <v>Inclusión</v>
      </c>
      <c r="E48" s="262">
        <f>+Referencias!E43</f>
        <v>29</v>
      </c>
      <c r="F48" s="259" t="str">
        <f>+Referencias!F43</f>
        <v>Cumplimiento del Decreto 2011 de 2017 relacionado con el porcentaje de vinculación de personas con discapacidad en la planta de empleos de la entidad</v>
      </c>
      <c r="G48" s="129"/>
      <c r="H48" s="116"/>
      <c r="I48" s="163"/>
      <c r="J48" s="163"/>
      <c r="K48" s="163"/>
      <c r="L48" s="163"/>
      <c r="M48" s="163"/>
      <c r="N48" s="163" t="s">
        <v>921</v>
      </c>
      <c r="O48" s="163"/>
      <c r="P48" s="163"/>
      <c r="Q48" s="163"/>
      <c r="R48" s="163" t="s">
        <v>921</v>
      </c>
      <c r="S48" s="163"/>
      <c r="T48" s="163" t="s">
        <v>921</v>
      </c>
      <c r="U48" s="163" t="s">
        <v>921</v>
      </c>
      <c r="V48" s="120"/>
    </row>
    <row r="49" spans="2:22" ht="25.5">
      <c r="B49" s="119"/>
      <c r="C49" s="580" t="str">
        <f>+Referencias!C44</f>
        <v>DESARROLLO</v>
      </c>
      <c r="D49" s="259" t="str">
        <f>+Referencias!D44</f>
        <v>Conocimiento institucional</v>
      </c>
      <c r="E49" s="262">
        <f>+Referencias!E44</f>
        <v>30</v>
      </c>
      <c r="F49" s="259" t="str">
        <f>+Referencias!F44</f>
        <v>Realizar reinducción a todos los servidores máximo cada dos años</v>
      </c>
      <c r="G49" s="129"/>
      <c r="H49" s="116"/>
      <c r="I49" s="163"/>
      <c r="J49" s="163"/>
      <c r="K49" s="163" t="s">
        <v>921</v>
      </c>
      <c r="L49" s="163"/>
      <c r="M49" s="163"/>
      <c r="N49" s="163" t="s">
        <v>921</v>
      </c>
      <c r="O49" s="163"/>
      <c r="P49" s="163" t="s">
        <v>921</v>
      </c>
      <c r="Q49" s="163" t="s">
        <v>921</v>
      </c>
      <c r="R49" s="163" t="s">
        <v>921</v>
      </c>
      <c r="S49" s="163"/>
      <c r="T49" s="163"/>
      <c r="U49" s="163"/>
      <c r="V49" s="120"/>
    </row>
    <row r="50" spans="2:22" ht="38.25">
      <c r="B50" s="119"/>
      <c r="C50" s="581"/>
      <c r="D50" s="580" t="str">
        <f>+Referencias!D45</f>
        <v>Gestión de la información</v>
      </c>
      <c r="E50" s="262">
        <f>+Referencias!E45</f>
        <v>31</v>
      </c>
      <c r="F50" s="259" t="str">
        <f>+Referencias!F45</f>
        <v>Llevar registros apropiados del número de gerentes públicos que hay en la entidad, así como de su movilidad</v>
      </c>
      <c r="G50" s="129"/>
      <c r="H50" s="116"/>
      <c r="I50" s="163"/>
      <c r="J50" s="163"/>
      <c r="K50" s="163"/>
      <c r="L50" s="163"/>
      <c r="M50" s="163"/>
      <c r="N50" s="163"/>
      <c r="O50" s="163"/>
      <c r="P50" s="163"/>
      <c r="Q50" s="163"/>
      <c r="R50" s="163"/>
      <c r="S50" s="163"/>
      <c r="T50" s="163"/>
      <c r="U50" s="163" t="s">
        <v>921</v>
      </c>
      <c r="V50" s="120"/>
    </row>
    <row r="51" spans="2:22" ht="114.75">
      <c r="B51" s="119"/>
      <c r="C51" s="581"/>
      <c r="D51" s="581"/>
      <c r="E51" s="262">
        <f>+Referencias!E46</f>
        <v>32</v>
      </c>
      <c r="F51" s="259" t="str">
        <f>+Referencias!F46</f>
        <v>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v>
      </c>
      <c r="G51" s="129"/>
      <c r="H51" s="116"/>
      <c r="I51" s="163"/>
      <c r="J51" s="163" t="s">
        <v>921</v>
      </c>
      <c r="K51" s="163"/>
      <c r="L51" s="163"/>
      <c r="M51" s="163" t="s">
        <v>921</v>
      </c>
      <c r="N51" s="163"/>
      <c r="O51" s="163"/>
      <c r="P51" s="163"/>
      <c r="Q51" s="163"/>
      <c r="R51" s="163"/>
      <c r="S51" s="163" t="s">
        <v>921</v>
      </c>
      <c r="T51" s="163"/>
      <c r="U51" s="163" t="s">
        <v>921</v>
      </c>
      <c r="V51" s="120"/>
    </row>
    <row r="52" spans="2:22" ht="102">
      <c r="B52" s="119"/>
      <c r="C52" s="581"/>
      <c r="D52" s="581"/>
      <c r="E52" s="262">
        <f>+Referencias!E47</f>
        <v>33</v>
      </c>
      <c r="F52" s="259" t="str">
        <f>+Referencias!F47</f>
        <v>Movilidad:
Contar con información confiable sobre los Servidores que dados sus conocimientos y habilidades, potencialmente puedan ser reubicados en otras dependencias, encargarse en otro empleo o se les pueda comisionar para desempeñar cargos de libre nombramiento y remoción.</v>
      </c>
      <c r="G52" s="255"/>
      <c r="H52" s="116"/>
      <c r="I52" s="164"/>
      <c r="J52" s="165"/>
      <c r="K52" s="165" t="s">
        <v>921</v>
      </c>
      <c r="L52" s="164"/>
      <c r="M52" s="164" t="s">
        <v>921</v>
      </c>
      <c r="N52" s="164" t="s">
        <v>921</v>
      </c>
      <c r="O52" s="164"/>
      <c r="P52" s="164" t="s">
        <v>921</v>
      </c>
      <c r="Q52" s="164"/>
      <c r="R52" s="164"/>
      <c r="S52" s="163"/>
      <c r="T52" s="163"/>
      <c r="U52" s="164" t="s">
        <v>921</v>
      </c>
      <c r="V52" s="120"/>
    </row>
    <row r="53" spans="2:22" ht="63.75">
      <c r="B53" s="119"/>
      <c r="C53" s="581"/>
      <c r="D53" s="582"/>
      <c r="E53" s="262">
        <f>+Referencias!E48</f>
        <v>34</v>
      </c>
      <c r="F53" s="259" t="str">
        <f>+Referencias!F48</f>
        <v>Llevar registros de todas las actividades de bienestar y capacitación realizadas, y contar con información sistematizada sobre número de asistentes y servidores que participaron en las actividades, incluyendo familiares.</v>
      </c>
      <c r="G53" s="129"/>
      <c r="H53" s="116"/>
      <c r="I53" s="163"/>
      <c r="J53" s="163" t="s">
        <v>921</v>
      </c>
      <c r="K53" s="163" t="s">
        <v>921</v>
      </c>
      <c r="L53" s="163"/>
      <c r="M53" s="163"/>
      <c r="N53" s="163"/>
      <c r="O53" s="163"/>
      <c r="P53" s="163" t="s">
        <v>921</v>
      </c>
      <c r="Q53" s="163"/>
      <c r="R53" s="163"/>
      <c r="S53" s="163"/>
      <c r="T53" s="163"/>
      <c r="U53" s="163" t="s">
        <v>921</v>
      </c>
      <c r="V53" s="120"/>
    </row>
    <row r="54" spans="2:22" ht="38.25">
      <c r="B54" s="119"/>
      <c r="C54" s="581"/>
      <c r="D54" s="580" t="str">
        <f>+Referencias!D49</f>
        <v>Gestión del desempeño</v>
      </c>
      <c r="E54" s="262">
        <f>+Referencias!E49</f>
        <v>35</v>
      </c>
      <c r="F54" s="259" t="str">
        <f>+Referencias!F49</f>
        <v>Adopción mediante acto administrativo del sistema de evaluación del desempeño y los acuerdos de gestión</v>
      </c>
      <c r="G54" s="129"/>
      <c r="H54" s="116"/>
      <c r="I54" s="163"/>
      <c r="J54" s="163"/>
      <c r="K54" s="163"/>
      <c r="L54" s="163"/>
      <c r="M54" s="163"/>
      <c r="N54" s="163"/>
      <c r="O54" s="163"/>
      <c r="P54" s="163"/>
      <c r="Q54" s="163"/>
      <c r="R54" s="163"/>
      <c r="S54" s="163" t="s">
        <v>921</v>
      </c>
      <c r="T54" s="163" t="s">
        <v>921</v>
      </c>
      <c r="U54" s="163"/>
      <c r="V54" s="120"/>
    </row>
    <row r="55" spans="2:22" ht="51">
      <c r="B55" s="119"/>
      <c r="C55" s="581"/>
      <c r="D55" s="581"/>
      <c r="E55" s="262">
        <f>+Referencias!E50</f>
        <v>36</v>
      </c>
      <c r="F55" s="259" t="str">
        <f>+Referencias!F50</f>
        <v>Se ha facilitado el proceso de acuerdos de gestión implementando la normatividad vigente y haciendo las capacitaciones correspondientes</v>
      </c>
      <c r="G55" s="129"/>
      <c r="H55" s="116"/>
      <c r="I55" s="163"/>
      <c r="J55" s="163"/>
      <c r="K55" s="163"/>
      <c r="L55" s="163"/>
      <c r="M55" s="163"/>
      <c r="N55" s="163"/>
      <c r="O55" s="163"/>
      <c r="P55" s="163" t="s">
        <v>921</v>
      </c>
      <c r="Q55" s="163"/>
      <c r="R55" s="163"/>
      <c r="S55" s="163" t="s">
        <v>921</v>
      </c>
      <c r="T55" s="163" t="s">
        <v>921</v>
      </c>
      <c r="U55" s="163"/>
      <c r="V55" s="120"/>
    </row>
    <row r="56" spans="2:22" ht="51">
      <c r="B56" s="119"/>
      <c r="C56" s="581"/>
      <c r="D56" s="581"/>
      <c r="E56" s="262">
        <f>+Referencias!E51</f>
        <v>37</v>
      </c>
      <c r="F56" s="259" t="str">
        <f>+Referencias!F51</f>
        <v>Llevar a cabo las labores de evaluación de desempeño de conformidad con la normatividad vigente y llevar los registros correspondientes, en sus respectivas fases.</v>
      </c>
      <c r="G56" s="129"/>
      <c r="H56" s="116"/>
      <c r="I56" s="163"/>
      <c r="J56" s="163"/>
      <c r="K56" s="163" t="s">
        <v>921</v>
      </c>
      <c r="L56" s="163"/>
      <c r="M56" s="163"/>
      <c r="N56" s="163"/>
      <c r="O56" s="163"/>
      <c r="P56" s="163" t="s">
        <v>921</v>
      </c>
      <c r="Q56" s="163"/>
      <c r="R56" s="163" t="s">
        <v>921</v>
      </c>
      <c r="S56" s="163" t="s">
        <v>921</v>
      </c>
      <c r="T56" s="163" t="s">
        <v>921</v>
      </c>
      <c r="U56" s="163" t="s">
        <v>921</v>
      </c>
      <c r="V56" s="120"/>
    </row>
    <row r="57" spans="2:22" ht="25.5">
      <c r="B57" s="119"/>
      <c r="C57" s="581"/>
      <c r="D57" s="581"/>
      <c r="E57" s="262">
        <f>+Referencias!E52</f>
        <v>38</v>
      </c>
      <c r="F57" s="259" t="str">
        <f>+Referencias!F52</f>
        <v>Establecer y hacer seguimiento a los planes de mejoramiento individual teniendo en cuenta:</v>
      </c>
      <c r="G57" s="129"/>
      <c r="H57" s="116"/>
      <c r="I57" s="163"/>
      <c r="J57" s="163"/>
      <c r="K57" s="163" t="s">
        <v>921</v>
      </c>
      <c r="L57" s="163"/>
      <c r="M57" s="163" t="s">
        <v>921</v>
      </c>
      <c r="N57" s="163"/>
      <c r="O57" s="163"/>
      <c r="P57" s="163"/>
      <c r="Q57" s="163"/>
      <c r="R57" s="163"/>
      <c r="S57" s="163" t="s">
        <v>921</v>
      </c>
      <c r="T57" s="163"/>
      <c r="U57" s="163"/>
      <c r="V57" s="120"/>
    </row>
    <row r="58" spans="2:22" ht="18.75">
      <c r="B58" s="119"/>
      <c r="C58" s="581"/>
      <c r="D58" s="581"/>
      <c r="E58" s="262" t="str">
        <f>+Referencias!E53</f>
        <v>38A</v>
      </c>
      <c r="F58" s="259" t="str">
        <f>+Referencias!F53</f>
        <v>Evaluación del desempeño</v>
      </c>
      <c r="G58" s="129"/>
      <c r="H58" s="116"/>
      <c r="I58" s="163"/>
      <c r="J58" s="163"/>
      <c r="K58" s="163"/>
      <c r="L58" s="163"/>
      <c r="M58" s="163"/>
      <c r="N58" s="163"/>
      <c r="O58" s="163"/>
      <c r="P58" s="163"/>
      <c r="Q58" s="163"/>
      <c r="R58" s="163"/>
      <c r="S58" s="163" t="s">
        <v>921</v>
      </c>
      <c r="T58" s="163" t="s">
        <v>921</v>
      </c>
      <c r="U58" s="163"/>
      <c r="V58" s="120"/>
    </row>
    <row r="59" spans="2:22" ht="25.5">
      <c r="B59" s="119"/>
      <c r="C59" s="581"/>
      <c r="D59" s="581"/>
      <c r="E59" s="262" t="str">
        <f>+Referencias!E54</f>
        <v>38B</v>
      </c>
      <c r="F59" s="259" t="str">
        <f>+Referencias!F54</f>
        <v>Diagnóstico de necesidades de capacitación realizada por Talento Humano</v>
      </c>
      <c r="G59" s="129"/>
      <c r="H59" s="116"/>
      <c r="I59" s="163"/>
      <c r="J59" s="163"/>
      <c r="K59" s="163"/>
      <c r="L59" s="163"/>
      <c r="M59" s="163"/>
      <c r="N59" s="163"/>
      <c r="O59" s="163"/>
      <c r="P59" s="163" t="s">
        <v>921</v>
      </c>
      <c r="Q59" s="163"/>
      <c r="R59" s="163"/>
      <c r="S59" s="163"/>
      <c r="T59" s="163"/>
      <c r="U59" s="163"/>
      <c r="V59" s="120"/>
    </row>
    <row r="60" spans="2:22" ht="38.25">
      <c r="B60" s="119"/>
      <c r="C60" s="581"/>
      <c r="D60" s="582"/>
      <c r="E60" s="262">
        <f>+Referencias!E55</f>
        <v>39</v>
      </c>
      <c r="F60" s="259" t="str">
        <f>+Referencias!F55</f>
        <v>Establecer mecanismos de evaluación periódica del desempeño en torno al servicio al ciudadano diferentes a las obligatorias.</v>
      </c>
      <c r="G60" s="129"/>
      <c r="H60" s="116"/>
      <c r="I60" s="163"/>
      <c r="J60" s="163"/>
      <c r="K60" s="163"/>
      <c r="L60" s="163"/>
      <c r="M60" s="163"/>
      <c r="N60" s="163"/>
      <c r="O60" s="163"/>
      <c r="P60" s="163"/>
      <c r="Q60" s="163" t="s">
        <v>921</v>
      </c>
      <c r="R60" s="163" t="s">
        <v>921</v>
      </c>
      <c r="S60" s="163" t="s">
        <v>921</v>
      </c>
      <c r="T60" s="163" t="s">
        <v>921</v>
      </c>
      <c r="U60" s="163"/>
      <c r="V60" s="120"/>
    </row>
    <row r="61" spans="2:22" ht="89.25">
      <c r="B61" s="119"/>
      <c r="C61" s="581"/>
      <c r="D61" s="580" t="str">
        <f>+Referencias!D56</f>
        <v>Capacitación</v>
      </c>
      <c r="E61" s="262">
        <f>+Referencias!E56</f>
        <v>40</v>
      </c>
      <c r="F61" s="259" t="str">
        <f>+Referencias!F56</f>
        <v>Elaborar el plan institucional de capacitación (Formulación del Programa Institucional de Aprendizaje) teniendo en cuenta los 4 ejes temáticos del Plan Nacional de Formación y Capacitación 2020- 2030 y alineado a las nuevas dinámicas de la industria 4.0., así como los siguientes elementos:</v>
      </c>
      <c r="G61" s="129"/>
      <c r="H61" s="116"/>
      <c r="I61" s="163"/>
      <c r="J61" s="163"/>
      <c r="K61" s="163"/>
      <c r="L61" s="163"/>
      <c r="M61" s="163"/>
      <c r="N61" s="163"/>
      <c r="O61" s="163"/>
      <c r="P61" s="163" t="s">
        <v>921</v>
      </c>
      <c r="Q61" s="163"/>
      <c r="R61" s="163"/>
      <c r="S61" s="163"/>
      <c r="T61" s="163"/>
      <c r="U61" s="163"/>
      <c r="V61" s="120"/>
    </row>
    <row r="62" spans="2:22" ht="25.5">
      <c r="B62" s="119"/>
      <c r="C62" s="581"/>
      <c r="D62" s="581"/>
      <c r="E62" s="262" t="str">
        <f>+Referencias!E57</f>
        <v>40A</v>
      </c>
      <c r="F62" s="259" t="str">
        <f>+Referencias!F57</f>
        <v>Diagnóstico de necesidades de la entidad y de los gerentes públicos</v>
      </c>
      <c r="G62" s="129"/>
      <c r="H62" s="116"/>
      <c r="I62" s="163"/>
      <c r="J62" s="163"/>
      <c r="K62" s="163"/>
      <c r="L62" s="163"/>
      <c r="M62" s="163" t="s">
        <v>921</v>
      </c>
      <c r="N62" s="163"/>
      <c r="O62" s="163"/>
      <c r="P62" s="163" t="s">
        <v>921</v>
      </c>
      <c r="Q62" s="163" t="s">
        <v>921</v>
      </c>
      <c r="R62" s="163"/>
      <c r="S62" s="163"/>
      <c r="T62" s="163"/>
      <c r="U62" s="163"/>
      <c r="V62" s="120"/>
    </row>
    <row r="63" spans="2:22" ht="18.75">
      <c r="B63" s="119"/>
      <c r="C63" s="581"/>
      <c r="D63" s="581"/>
      <c r="E63" s="262" t="str">
        <f>+Referencias!E58</f>
        <v>40B</v>
      </c>
      <c r="F63" s="259" t="str">
        <f>+Referencias!F58</f>
        <v>Orientaciones de la alta dirección</v>
      </c>
      <c r="G63" s="258"/>
      <c r="H63" s="117"/>
      <c r="I63" s="163"/>
      <c r="J63" s="163"/>
      <c r="K63" s="163"/>
      <c r="L63" s="163"/>
      <c r="M63" s="163" t="s">
        <v>921</v>
      </c>
      <c r="N63" s="163"/>
      <c r="O63" s="163"/>
      <c r="P63" s="163" t="s">
        <v>921</v>
      </c>
      <c r="Q63" s="163"/>
      <c r="R63" s="163"/>
      <c r="S63" s="163"/>
      <c r="T63" s="163"/>
      <c r="U63" s="163"/>
      <c r="V63" s="120"/>
    </row>
    <row r="64" spans="2:22" ht="18.75">
      <c r="B64" s="119"/>
      <c r="C64" s="581"/>
      <c r="D64" s="581"/>
      <c r="E64" s="262" t="str">
        <f>+Referencias!E59</f>
        <v>40C</v>
      </c>
      <c r="F64" s="259" t="str">
        <f>+Referencias!F59</f>
        <v>Oferta del sector Función Pública</v>
      </c>
      <c r="G64" s="129"/>
      <c r="H64" s="116"/>
      <c r="I64" s="163"/>
      <c r="J64" s="163"/>
      <c r="K64" s="163"/>
      <c r="L64" s="163"/>
      <c r="M64" s="163"/>
      <c r="N64" s="163"/>
      <c r="O64" s="163"/>
      <c r="P64" s="163" t="s">
        <v>921</v>
      </c>
      <c r="Q64" s="163"/>
      <c r="R64" s="163"/>
      <c r="S64" s="163"/>
      <c r="T64" s="163"/>
      <c r="U64" s="163"/>
      <c r="V64" s="120"/>
    </row>
    <row r="65" spans="2:22" ht="18.75">
      <c r="B65" s="119"/>
      <c r="C65" s="581"/>
      <c r="D65" s="581"/>
      <c r="E65" s="262"/>
      <c r="F65" s="259" t="str">
        <f>+Referencias!F60</f>
        <v>Desglosándolo en las siguientes fases:</v>
      </c>
      <c r="G65" s="129"/>
      <c r="H65" s="116"/>
      <c r="I65" s="163"/>
      <c r="J65" s="163"/>
      <c r="K65" s="163"/>
      <c r="L65" s="163"/>
      <c r="M65" s="163"/>
      <c r="N65" s="163"/>
      <c r="O65" s="163"/>
      <c r="P65" s="163"/>
      <c r="Q65" s="163"/>
      <c r="R65" s="163"/>
      <c r="S65" s="163"/>
      <c r="T65" s="163"/>
      <c r="U65" s="163"/>
      <c r="V65" s="120"/>
    </row>
    <row r="66" spans="2:22" ht="38.25">
      <c r="B66" s="119"/>
      <c r="C66" s="581"/>
      <c r="D66" s="581"/>
      <c r="E66" s="262" t="str">
        <f>+Referencias!E61</f>
        <v>40D</v>
      </c>
      <c r="F66" s="259" t="str">
        <f>+Referencias!F61</f>
        <v>Elaboración del diagnóstico de necesidades de aprendizaje organizacional, teniendo en cuenta las nuevas dinámicas de la industria 4.0.</v>
      </c>
      <c r="G66" s="129"/>
      <c r="H66" s="116"/>
      <c r="I66" s="163"/>
      <c r="J66" s="163"/>
      <c r="K66" s="163"/>
      <c r="L66" s="163"/>
      <c r="M66" s="163"/>
      <c r="N66" s="163"/>
      <c r="O66" s="163"/>
      <c r="P66" s="163" t="s">
        <v>921</v>
      </c>
      <c r="Q66" s="163"/>
      <c r="R66" s="163"/>
      <c r="S66" s="163"/>
      <c r="T66" s="163"/>
      <c r="U66" s="163"/>
      <c r="V66" s="120"/>
    </row>
    <row r="67" spans="2:22" ht="25.5">
      <c r="B67" s="119"/>
      <c r="C67" s="581"/>
      <c r="D67" s="581"/>
      <c r="E67" s="262" t="str">
        <f>+Referencias!E62</f>
        <v>40E</v>
      </c>
      <c r="F67" s="259" t="str">
        <f>+Referencias!F62</f>
        <v>Formulación del componente de capacitación del Plan Estratégico de Talento Humano</v>
      </c>
      <c r="G67" s="129"/>
      <c r="H67" s="116"/>
      <c r="I67" s="163"/>
      <c r="J67" s="163"/>
      <c r="K67" s="163"/>
      <c r="L67" s="163"/>
      <c r="M67" s="163"/>
      <c r="N67" s="163"/>
      <c r="O67" s="163"/>
      <c r="P67" s="163" t="s">
        <v>921</v>
      </c>
      <c r="Q67" s="163"/>
      <c r="R67" s="163"/>
      <c r="S67" s="163"/>
      <c r="T67" s="163"/>
      <c r="U67" s="163"/>
      <c r="V67" s="120"/>
    </row>
    <row r="68" spans="2:22" ht="38.25">
      <c r="B68" s="119"/>
      <c r="C68" s="581"/>
      <c r="D68" s="581"/>
      <c r="E68" s="262" t="str">
        <f>+Referencias!E63</f>
        <v>40F</v>
      </c>
      <c r="F68" s="259" t="str">
        <f>+Referencias!F63</f>
        <v>Diseño y aplicación de los programas de aprendizaje: inducción, entrenamiento y capacitación</v>
      </c>
      <c r="G68" s="129"/>
      <c r="H68" s="116"/>
      <c r="I68" s="163"/>
      <c r="J68" s="163"/>
      <c r="K68" s="163"/>
      <c r="L68" s="163"/>
      <c r="M68" s="163"/>
      <c r="N68" s="163"/>
      <c r="O68" s="163"/>
      <c r="P68" s="163" t="s">
        <v>921</v>
      </c>
      <c r="Q68" s="163"/>
      <c r="R68" s="163"/>
      <c r="S68" s="163"/>
      <c r="T68" s="163"/>
      <c r="U68" s="163"/>
      <c r="V68" s="120"/>
    </row>
    <row r="69" spans="2:22" ht="25.5">
      <c r="B69" s="119"/>
      <c r="C69" s="581"/>
      <c r="D69" s="581"/>
      <c r="E69" s="262" t="str">
        <f>+Referencias!E64</f>
        <v>40G</v>
      </c>
      <c r="F69" s="259" t="str">
        <f>+Referencias!F64</f>
        <v>Seguimiento y evaluación de los programas de aprendizaje</v>
      </c>
      <c r="G69" s="129"/>
      <c r="H69" s="116"/>
      <c r="I69" s="163"/>
      <c r="J69" s="163"/>
      <c r="K69" s="163"/>
      <c r="L69" s="163"/>
      <c r="M69" s="163"/>
      <c r="N69" s="163"/>
      <c r="O69" s="163"/>
      <c r="P69" s="163" t="s">
        <v>921</v>
      </c>
      <c r="Q69" s="163"/>
      <c r="R69" s="163" t="s">
        <v>921</v>
      </c>
      <c r="S69" s="163" t="s">
        <v>921</v>
      </c>
      <c r="T69" s="163"/>
      <c r="U69" s="163"/>
      <c r="V69" s="120"/>
    </row>
    <row r="70" spans="2:22" ht="63.75">
      <c r="B70" s="119"/>
      <c r="C70" s="581"/>
      <c r="D70" s="581"/>
      <c r="E70" s="262"/>
      <c r="F70" s="259" t="str">
        <f>+Referencias!F65</f>
        <v>Incluyendo contenidos que impacten las tres dimensiones de las competencias (ser, hacer y saber) en cada uno de los siguientes ejes temáticos, de acuerdo con el Diagnóstico de Necesidades de Aprendizaje Organizacional:</v>
      </c>
      <c r="G70" s="129"/>
      <c r="H70" s="116"/>
      <c r="I70" s="163"/>
      <c r="J70" s="163"/>
      <c r="K70" s="163"/>
      <c r="L70" s="163"/>
      <c r="M70" s="163"/>
      <c r="N70" s="163"/>
      <c r="O70" s="163"/>
      <c r="P70" s="163"/>
      <c r="Q70" s="163"/>
      <c r="R70" s="163"/>
      <c r="S70" s="163"/>
      <c r="T70" s="163"/>
      <c r="U70" s="163"/>
      <c r="V70" s="120"/>
    </row>
    <row r="71" spans="2:22" ht="18.75">
      <c r="B71" s="119"/>
      <c r="C71" s="581"/>
      <c r="D71" s="581"/>
      <c r="E71" s="262" t="str">
        <f>+Referencias!E66</f>
        <v>40H</v>
      </c>
      <c r="F71" s="259" t="str">
        <f>+Referencias!F66</f>
        <v>Gestión del Conocimiento y la Innovación</v>
      </c>
      <c r="G71" s="129"/>
      <c r="H71" s="116"/>
      <c r="I71" s="163"/>
      <c r="J71" s="163"/>
      <c r="K71" s="163"/>
      <c r="L71" s="163"/>
      <c r="M71" s="163"/>
      <c r="N71" s="163"/>
      <c r="O71" s="163" t="s">
        <v>921</v>
      </c>
      <c r="P71" s="163" t="s">
        <v>921</v>
      </c>
      <c r="Q71" s="163"/>
      <c r="R71" s="163"/>
      <c r="S71" s="163"/>
      <c r="T71" s="163" t="s">
        <v>921</v>
      </c>
      <c r="U71" s="163"/>
      <c r="V71" s="120"/>
    </row>
    <row r="72" spans="2:22" ht="18.75">
      <c r="B72" s="119"/>
      <c r="C72" s="581"/>
      <c r="D72" s="581"/>
      <c r="E72" s="262" t="str">
        <f>+Referencias!E67</f>
        <v>40I</v>
      </c>
      <c r="F72" s="259">
        <f>+Referencias!F67</f>
        <v>0</v>
      </c>
      <c r="G72" s="129"/>
      <c r="H72" s="116"/>
      <c r="I72" s="163"/>
      <c r="J72" s="163"/>
      <c r="K72" s="163"/>
      <c r="L72" s="163"/>
      <c r="M72" s="163"/>
      <c r="N72" s="163"/>
      <c r="O72" s="163"/>
      <c r="P72" s="163" t="s">
        <v>921</v>
      </c>
      <c r="Q72" s="163" t="s">
        <v>921</v>
      </c>
      <c r="R72" s="163"/>
      <c r="S72" s="163" t="s">
        <v>921</v>
      </c>
      <c r="T72" s="163" t="s">
        <v>921</v>
      </c>
      <c r="U72" s="163"/>
      <c r="V72" s="120"/>
    </row>
    <row r="73" spans="2:22" ht="18.75">
      <c r="B73" s="119"/>
      <c r="C73" s="581"/>
      <c r="D73" s="581"/>
      <c r="E73" s="262" t="str">
        <f>+Referencias!E68</f>
        <v>40J</v>
      </c>
      <c r="F73" s="259" t="str">
        <f>+Referencias!F68</f>
        <v>Creación de Valor Público</v>
      </c>
      <c r="G73" s="129"/>
      <c r="H73" s="116"/>
      <c r="I73" s="163"/>
      <c r="J73" s="163"/>
      <c r="K73" s="163"/>
      <c r="L73" s="163"/>
      <c r="M73" s="163"/>
      <c r="N73" s="163"/>
      <c r="O73" s="163"/>
      <c r="P73" s="163" t="s">
        <v>921</v>
      </c>
      <c r="Q73" s="163" t="s">
        <v>921</v>
      </c>
      <c r="R73" s="163"/>
      <c r="S73" s="163" t="s">
        <v>921</v>
      </c>
      <c r="T73" s="163" t="s">
        <v>921</v>
      </c>
      <c r="U73" s="163"/>
      <c r="V73" s="120"/>
    </row>
    <row r="74" spans="2:22" ht="18.75">
      <c r="B74" s="119"/>
      <c r="C74" s="581"/>
      <c r="D74" s="581"/>
      <c r="E74" s="262" t="str">
        <f>+Referencias!E69</f>
        <v>40K</v>
      </c>
      <c r="F74" s="259" t="str">
        <f>+Referencias!F69</f>
        <v>Probidad y Ética de lo Público</v>
      </c>
      <c r="G74" s="129"/>
      <c r="H74" s="116"/>
      <c r="I74" s="163"/>
      <c r="J74" s="163"/>
      <c r="K74" s="163"/>
      <c r="L74" s="163"/>
      <c r="M74" s="163"/>
      <c r="N74" s="163"/>
      <c r="O74" s="163"/>
      <c r="P74" s="163" t="s">
        <v>921</v>
      </c>
      <c r="Q74" s="163"/>
      <c r="R74" s="163"/>
      <c r="S74" s="163" t="s">
        <v>921</v>
      </c>
      <c r="T74" s="163"/>
      <c r="U74" s="163"/>
      <c r="V74" s="120"/>
    </row>
    <row r="75" spans="2:22" ht="25.5">
      <c r="B75" s="119"/>
      <c r="C75" s="581"/>
      <c r="D75" s="582"/>
      <c r="E75" s="262">
        <f>+Referencias!E70</f>
        <v>41</v>
      </c>
      <c r="F75" s="259" t="str">
        <f>+Referencias!F70</f>
        <v>Desarrollar el programa de bilingüismo en la entidad</v>
      </c>
      <c r="G75" s="129"/>
      <c r="H75" s="116"/>
      <c r="I75" s="163"/>
      <c r="J75" s="163"/>
      <c r="K75" s="163"/>
      <c r="L75" s="163"/>
      <c r="M75" s="163"/>
      <c r="N75" s="163"/>
      <c r="O75" s="163"/>
      <c r="P75" s="163" t="s">
        <v>921</v>
      </c>
      <c r="Q75" s="163"/>
      <c r="R75" s="163"/>
      <c r="S75" s="163"/>
      <c r="T75" s="163"/>
      <c r="U75" s="163"/>
      <c r="V75" s="120"/>
    </row>
    <row r="76" spans="2:22" ht="51">
      <c r="B76" s="119"/>
      <c r="C76" s="581"/>
      <c r="D76" s="580" t="str">
        <f>+Referencias!D71</f>
        <v xml:space="preserve">Bienestar </v>
      </c>
      <c r="E76" s="262">
        <f>+Referencias!E71</f>
        <v>42</v>
      </c>
      <c r="F76" s="259" t="str">
        <f>+Referencias!F71</f>
        <v>Elaborar el plan de bienestar e incentivos, teniendo en cuenta los lineamientos y ejes temáticos del Programa Nacional de Bienestar 2020 - 2022 y los siguientes elementos:</v>
      </c>
      <c r="G76" s="129"/>
      <c r="H76" s="116"/>
      <c r="I76" s="163"/>
      <c r="J76" s="163" t="s">
        <v>921</v>
      </c>
      <c r="K76" s="163" t="s">
        <v>921</v>
      </c>
      <c r="L76" s="163"/>
      <c r="M76" s="163" t="s">
        <v>921</v>
      </c>
      <c r="N76" s="163"/>
      <c r="O76" s="163"/>
      <c r="P76" s="163"/>
      <c r="Q76" s="163"/>
      <c r="R76" s="163"/>
      <c r="S76" s="163"/>
      <c r="T76" s="163"/>
      <c r="U76" s="163"/>
      <c r="V76" s="120"/>
    </row>
    <row r="77" spans="2:22" ht="18.75">
      <c r="B77" s="119"/>
      <c r="C77" s="581"/>
      <c r="D77" s="581"/>
      <c r="E77" s="262" t="str">
        <f>+Referencias!E72</f>
        <v>42A</v>
      </c>
      <c r="F77" s="259" t="str">
        <f>+Referencias!F72</f>
        <v>Incentivos para los gerentes públicos</v>
      </c>
      <c r="G77" s="129"/>
      <c r="H77" s="116"/>
      <c r="I77" s="163"/>
      <c r="J77" s="163"/>
      <c r="K77" s="163"/>
      <c r="L77" s="163"/>
      <c r="M77" s="163" t="s">
        <v>921</v>
      </c>
      <c r="N77" s="163" t="s">
        <v>921</v>
      </c>
      <c r="O77" s="163"/>
      <c r="P77" s="163"/>
      <c r="Q77" s="163"/>
      <c r="R77" s="163" t="s">
        <v>921</v>
      </c>
      <c r="S77" s="163"/>
      <c r="T77" s="163"/>
      <c r="U77" s="163"/>
      <c r="V77" s="120"/>
    </row>
    <row r="78" spans="2:22" ht="18.75">
      <c r="B78" s="119"/>
      <c r="C78" s="581"/>
      <c r="D78" s="581"/>
      <c r="E78" s="262" t="str">
        <f>+Referencias!E73</f>
        <v>42B</v>
      </c>
      <c r="F78" s="259" t="str">
        <f>+Referencias!F73</f>
        <v>Equipos de trabajo (pecuniarios)</v>
      </c>
      <c r="G78" s="129"/>
      <c r="H78" s="116"/>
      <c r="I78" s="163"/>
      <c r="J78" s="163"/>
      <c r="K78" s="163"/>
      <c r="L78" s="163"/>
      <c r="M78" s="163" t="s">
        <v>921</v>
      </c>
      <c r="N78" s="163"/>
      <c r="O78" s="163"/>
      <c r="P78" s="163"/>
      <c r="Q78" s="163"/>
      <c r="R78" s="163"/>
      <c r="S78" s="163"/>
      <c r="T78" s="163"/>
      <c r="U78" s="163"/>
      <c r="V78" s="120"/>
    </row>
    <row r="79" spans="2:22" ht="18.75">
      <c r="B79" s="119"/>
      <c r="C79" s="581"/>
      <c r="D79" s="581"/>
      <c r="E79" s="262" t="str">
        <f>+Referencias!E74</f>
        <v>42C</v>
      </c>
      <c r="F79" s="259" t="str">
        <f>+Referencias!F74</f>
        <v>Incentivos no pecuniarios</v>
      </c>
      <c r="G79" s="129"/>
      <c r="H79" s="116"/>
      <c r="I79" s="163"/>
      <c r="J79" s="163"/>
      <c r="K79" s="163" t="s">
        <v>921</v>
      </c>
      <c r="L79" s="163"/>
      <c r="M79" s="163"/>
      <c r="N79" s="163"/>
      <c r="O79" s="163"/>
      <c r="P79" s="163"/>
      <c r="Q79" s="163"/>
      <c r="R79" s="163"/>
      <c r="S79" s="163"/>
      <c r="T79" s="163"/>
      <c r="U79" s="163"/>
      <c r="V79" s="120"/>
    </row>
    <row r="80" spans="2:22" ht="18.75">
      <c r="B80" s="119"/>
      <c r="C80" s="581"/>
      <c r="D80" s="581"/>
      <c r="E80" s="262" t="str">
        <f>+Referencias!E75</f>
        <v>42D</v>
      </c>
      <c r="F80" s="259" t="str">
        <f>+Referencias!F75</f>
        <v>Criterios del área de Talento Humano</v>
      </c>
      <c r="G80" s="257"/>
      <c r="H80" s="117"/>
      <c r="I80" s="163"/>
      <c r="J80" s="163"/>
      <c r="K80" s="163"/>
      <c r="L80" s="163"/>
      <c r="M80" s="163"/>
      <c r="N80" s="163"/>
      <c r="O80" s="163"/>
      <c r="P80" s="163"/>
      <c r="Q80" s="163"/>
      <c r="R80" s="163"/>
      <c r="S80" s="163" t="s">
        <v>921</v>
      </c>
      <c r="T80" s="163"/>
      <c r="U80" s="163"/>
      <c r="V80" s="120"/>
    </row>
    <row r="81" spans="2:22" ht="18.75">
      <c r="B81" s="119"/>
      <c r="C81" s="581"/>
      <c r="D81" s="581"/>
      <c r="E81" s="262" t="str">
        <f>+Referencias!E76</f>
        <v>42E</v>
      </c>
      <c r="F81" s="259" t="str">
        <f>+Referencias!F76</f>
        <v>Decisiones de la alta dirección</v>
      </c>
      <c r="G81" s="129"/>
      <c r="H81" s="116"/>
      <c r="I81" s="163"/>
      <c r="J81" s="163"/>
      <c r="K81" s="163"/>
      <c r="L81" s="163"/>
      <c r="M81" s="163"/>
      <c r="N81" s="163"/>
      <c r="O81" s="163"/>
      <c r="P81" s="163"/>
      <c r="Q81" s="163"/>
      <c r="R81" s="163"/>
      <c r="S81" s="163" t="s">
        <v>921</v>
      </c>
      <c r="T81" s="163"/>
      <c r="U81" s="163"/>
      <c r="V81" s="120"/>
    </row>
    <row r="82" spans="2:22" ht="38.25">
      <c r="B82" s="119"/>
      <c r="C82" s="581"/>
      <c r="D82" s="581"/>
      <c r="E82" s="262" t="str">
        <f>+Referencias!E77</f>
        <v>42F</v>
      </c>
      <c r="F82" s="259" t="str">
        <f>+Referencias!F77</f>
        <v>Diagnóstico de necesidades con base en un instrumento de recolección de información aplicado a los servidores públicos de la entidad</v>
      </c>
      <c r="G82" s="129"/>
      <c r="H82" s="116"/>
      <c r="I82" s="163" t="s">
        <v>921</v>
      </c>
      <c r="J82" s="163"/>
      <c r="K82" s="163"/>
      <c r="L82" s="163"/>
      <c r="M82" s="163"/>
      <c r="N82" s="163"/>
      <c r="O82" s="163"/>
      <c r="P82" s="163"/>
      <c r="Q82" s="163"/>
      <c r="R82" s="163"/>
      <c r="S82" s="163"/>
      <c r="T82" s="163"/>
      <c r="U82" s="163" t="s">
        <v>921</v>
      </c>
      <c r="V82" s="120"/>
    </row>
    <row r="83" spans="2:22" ht="18.75">
      <c r="B83" s="119"/>
      <c r="C83" s="581"/>
      <c r="D83" s="581"/>
      <c r="E83" s="262"/>
      <c r="F83" s="259" t="str">
        <f>+Referencias!F78</f>
        <v>Incluyendo los siguientes temas:</v>
      </c>
      <c r="G83" s="129"/>
      <c r="H83" s="116"/>
      <c r="I83" s="163"/>
      <c r="J83" s="163"/>
      <c r="K83" s="163"/>
      <c r="L83" s="163"/>
      <c r="M83" s="163"/>
      <c r="N83" s="163"/>
      <c r="O83" s="163"/>
      <c r="P83" s="163"/>
      <c r="Q83" s="163"/>
      <c r="R83" s="163"/>
      <c r="S83" s="163"/>
      <c r="T83" s="163"/>
      <c r="U83" s="163"/>
      <c r="V83" s="120"/>
    </row>
    <row r="84" spans="2:22" ht="18.75">
      <c r="B84" s="119"/>
      <c r="C84" s="581"/>
      <c r="D84" s="581"/>
      <c r="E84" s="262" t="str">
        <f>+Referencias!E79</f>
        <v>42G</v>
      </c>
      <c r="F84" s="259" t="str">
        <f>+Referencias!F79</f>
        <v>Deportivos, recreativos y vacacionales</v>
      </c>
      <c r="G84" s="129"/>
      <c r="H84" s="116"/>
      <c r="I84" s="163"/>
      <c r="J84" s="163" t="s">
        <v>921</v>
      </c>
      <c r="K84" s="163" t="s">
        <v>921</v>
      </c>
      <c r="L84" s="163"/>
      <c r="M84" s="163"/>
      <c r="N84" s="163"/>
      <c r="O84" s="163"/>
      <c r="P84" s="163"/>
      <c r="Q84" s="163"/>
      <c r="R84" s="163"/>
      <c r="S84" s="163"/>
      <c r="T84" s="163"/>
      <c r="U84" s="163"/>
      <c r="V84" s="120"/>
    </row>
    <row r="85" spans="2:22" ht="18.75">
      <c r="B85" s="119"/>
      <c r="C85" s="581"/>
      <c r="D85" s="581"/>
      <c r="E85" s="262" t="str">
        <f>+Referencias!E80</f>
        <v>42H</v>
      </c>
      <c r="F85" s="259" t="str">
        <f>+Referencias!F80</f>
        <v>Artísticos y culturales</v>
      </c>
      <c r="G85" s="129"/>
      <c r="H85" s="116"/>
      <c r="I85" s="163"/>
      <c r="J85" s="163" t="s">
        <v>921</v>
      </c>
      <c r="K85" s="163" t="s">
        <v>921</v>
      </c>
      <c r="L85" s="163"/>
      <c r="M85" s="163"/>
      <c r="N85" s="163"/>
      <c r="O85" s="163"/>
      <c r="P85" s="163"/>
      <c r="Q85" s="163"/>
      <c r="R85" s="163"/>
      <c r="S85" s="163"/>
      <c r="T85" s="163"/>
      <c r="U85" s="163"/>
      <c r="V85" s="120"/>
    </row>
    <row r="86" spans="2:22" ht="18.75">
      <c r="B86" s="119"/>
      <c r="C86" s="581"/>
      <c r="D86" s="581"/>
      <c r="E86" s="262" t="str">
        <f>+Referencias!E81</f>
        <v>42I</v>
      </c>
      <c r="F86" s="259" t="str">
        <f>+Referencias!F81</f>
        <v>Promoción y prevención de la salud</v>
      </c>
      <c r="G86" s="129"/>
      <c r="H86" s="116"/>
      <c r="I86" s="163" t="s">
        <v>921</v>
      </c>
      <c r="J86" s="163" t="s">
        <v>921</v>
      </c>
      <c r="K86" s="163" t="s">
        <v>921</v>
      </c>
      <c r="L86" s="163"/>
      <c r="M86" s="163"/>
      <c r="N86" s="163"/>
      <c r="O86" s="163"/>
      <c r="P86" s="163"/>
      <c r="Q86" s="163"/>
      <c r="R86" s="163"/>
      <c r="S86" s="163"/>
      <c r="T86" s="163"/>
      <c r="U86" s="163"/>
      <c r="V86" s="120"/>
    </row>
    <row r="87" spans="2:22" ht="18.75">
      <c r="B87" s="119"/>
      <c r="C87" s="581"/>
      <c r="D87" s="581"/>
      <c r="E87" s="262" t="str">
        <f>+Referencias!E82</f>
        <v>42J</v>
      </c>
      <c r="F87" s="259" t="str">
        <f>+Referencias!F82</f>
        <v>Educación en artes y artesanías</v>
      </c>
      <c r="G87" s="129"/>
      <c r="H87" s="116"/>
      <c r="I87" s="163"/>
      <c r="J87" s="163" t="s">
        <v>921</v>
      </c>
      <c r="K87" s="163" t="s">
        <v>921</v>
      </c>
      <c r="L87" s="163"/>
      <c r="M87" s="163"/>
      <c r="N87" s="163"/>
      <c r="O87" s="163"/>
      <c r="P87" s="163"/>
      <c r="Q87" s="163"/>
      <c r="R87" s="163"/>
      <c r="S87" s="163"/>
      <c r="T87" s="163"/>
      <c r="U87" s="163"/>
      <c r="V87" s="120"/>
    </row>
    <row r="88" spans="2:22" ht="18.75">
      <c r="B88" s="119"/>
      <c r="C88" s="581"/>
      <c r="D88" s="581"/>
      <c r="E88" s="262" t="str">
        <f>+Referencias!E83</f>
        <v>42K</v>
      </c>
      <c r="F88" s="259" t="str">
        <f>+Referencias!F83</f>
        <v>Promoción de programas de vivienda</v>
      </c>
      <c r="G88" s="129"/>
      <c r="H88" s="116"/>
      <c r="I88" s="163"/>
      <c r="J88" s="163" t="s">
        <v>921</v>
      </c>
      <c r="K88" s="163" t="s">
        <v>921</v>
      </c>
      <c r="L88" s="163"/>
      <c r="M88" s="163"/>
      <c r="N88" s="163"/>
      <c r="O88" s="163"/>
      <c r="P88" s="163"/>
      <c r="Q88" s="163"/>
      <c r="R88" s="163"/>
      <c r="S88" s="163"/>
      <c r="T88" s="163"/>
      <c r="U88" s="163"/>
      <c r="V88" s="120"/>
    </row>
    <row r="89" spans="2:22" ht="18.75">
      <c r="B89" s="119"/>
      <c r="C89" s="581"/>
      <c r="D89" s="581"/>
      <c r="E89" s="262" t="str">
        <f>+Referencias!E84</f>
        <v>42L</v>
      </c>
      <c r="F89" s="259" t="str">
        <f>+Referencias!F84</f>
        <v>Cambio organizacional</v>
      </c>
      <c r="G89" s="129"/>
      <c r="H89" s="116"/>
      <c r="I89" s="163"/>
      <c r="J89" s="163" t="s">
        <v>921</v>
      </c>
      <c r="K89" s="163" t="s">
        <v>921</v>
      </c>
      <c r="L89" s="163" t="s">
        <v>921</v>
      </c>
      <c r="M89" s="163"/>
      <c r="N89" s="163"/>
      <c r="O89" s="163" t="s">
        <v>921</v>
      </c>
      <c r="P89" s="163"/>
      <c r="Q89" s="163"/>
      <c r="R89" s="163"/>
      <c r="S89" s="163" t="s">
        <v>921</v>
      </c>
      <c r="T89" s="163" t="s">
        <v>921</v>
      </c>
      <c r="U89" s="163"/>
      <c r="V89" s="120"/>
    </row>
    <row r="90" spans="2:22" ht="18.75">
      <c r="B90" s="119"/>
      <c r="C90" s="581"/>
      <c r="D90" s="581"/>
      <c r="E90" s="262" t="str">
        <f>+Referencias!E85</f>
        <v>42M</v>
      </c>
      <c r="F90" s="259" t="str">
        <f>+Referencias!F85</f>
        <v>Adaptación laboral</v>
      </c>
      <c r="G90" s="129"/>
      <c r="H90" s="116"/>
      <c r="I90" s="163"/>
      <c r="J90" s="163" t="s">
        <v>921</v>
      </c>
      <c r="K90" s="163" t="s">
        <v>921</v>
      </c>
      <c r="L90" s="163"/>
      <c r="M90" s="163"/>
      <c r="N90" s="163"/>
      <c r="O90" s="163"/>
      <c r="P90" s="163"/>
      <c r="Q90" s="163"/>
      <c r="R90" s="163"/>
      <c r="S90" s="163"/>
      <c r="T90" s="163"/>
      <c r="U90" s="163"/>
      <c r="V90" s="120"/>
    </row>
    <row r="91" spans="2:22" ht="25.5">
      <c r="B91" s="119"/>
      <c r="C91" s="581"/>
      <c r="D91" s="581"/>
      <c r="E91" s="262" t="str">
        <f>+Referencias!E86</f>
        <v>42N</v>
      </c>
      <c r="F91" s="259" t="str">
        <f>+Referencias!F86</f>
        <v>Preparación a los pre pensionados para el retiro del servicio</v>
      </c>
      <c r="G91" s="129"/>
      <c r="H91" s="130"/>
      <c r="I91" s="163"/>
      <c r="J91" s="265" t="s">
        <v>921</v>
      </c>
      <c r="K91" s="265" t="s">
        <v>921</v>
      </c>
      <c r="L91" s="163"/>
      <c r="M91" s="265"/>
      <c r="N91" s="265"/>
      <c r="O91" s="265"/>
      <c r="P91" s="163"/>
      <c r="Q91" s="163"/>
      <c r="R91" s="163"/>
      <c r="S91" s="163"/>
      <c r="T91" s="163"/>
      <c r="U91" s="163"/>
      <c r="V91" s="120"/>
    </row>
    <row r="92" spans="2:22" ht="18.75">
      <c r="B92" s="119"/>
      <c r="C92" s="581"/>
      <c r="D92" s="581"/>
      <c r="E92" s="262" t="str">
        <f>+Referencias!E87</f>
        <v>42O</v>
      </c>
      <c r="F92" s="259" t="str">
        <f>+Referencias!F87</f>
        <v>Cultura organizacional</v>
      </c>
      <c r="G92" s="129"/>
      <c r="H92" s="116"/>
      <c r="I92" s="163"/>
      <c r="J92" s="163" t="s">
        <v>921</v>
      </c>
      <c r="K92" s="163" t="s">
        <v>921</v>
      </c>
      <c r="L92" s="163"/>
      <c r="M92" s="163"/>
      <c r="N92" s="163"/>
      <c r="O92" s="163" t="s">
        <v>921</v>
      </c>
      <c r="P92" s="163"/>
      <c r="Q92" s="163" t="s">
        <v>921</v>
      </c>
      <c r="R92" s="163" t="s">
        <v>921</v>
      </c>
      <c r="S92" s="163" t="s">
        <v>921</v>
      </c>
      <c r="T92" s="163" t="s">
        <v>921</v>
      </c>
      <c r="U92" s="163"/>
      <c r="V92" s="120"/>
    </row>
    <row r="93" spans="2:22" ht="18.75">
      <c r="B93" s="119"/>
      <c r="C93" s="581"/>
      <c r="D93" s="581"/>
      <c r="E93" s="262" t="str">
        <f>+Referencias!E88</f>
        <v>42P</v>
      </c>
      <c r="F93" s="259" t="str">
        <f>+Referencias!F88</f>
        <v>Programas de incentivos</v>
      </c>
      <c r="G93" s="129"/>
      <c r="H93" s="116"/>
      <c r="I93" s="163"/>
      <c r="J93" s="163" t="s">
        <v>921</v>
      </c>
      <c r="K93" s="163" t="s">
        <v>921</v>
      </c>
      <c r="L93" s="163"/>
      <c r="M93" s="163"/>
      <c r="N93" s="163"/>
      <c r="O93" s="163"/>
      <c r="P93" s="163"/>
      <c r="Q93" s="163" t="s">
        <v>921</v>
      </c>
      <c r="R93" s="163" t="s">
        <v>921</v>
      </c>
      <c r="S93" s="163"/>
      <c r="T93" s="163"/>
      <c r="U93" s="163"/>
      <c r="V93" s="120"/>
    </row>
    <row r="94" spans="2:22" ht="25.5">
      <c r="B94" s="119"/>
      <c r="C94" s="581"/>
      <c r="D94" s="581"/>
      <c r="E94" s="262" t="str">
        <f>+Referencias!E89</f>
        <v>42Q</v>
      </c>
      <c r="F94" s="259" t="str">
        <f>+Referencias!F89</f>
        <v xml:space="preserve">Trabajo en equipo
</v>
      </c>
      <c r="G94" s="129"/>
      <c r="H94" s="130"/>
      <c r="I94" s="163"/>
      <c r="J94" s="163" t="s">
        <v>921</v>
      </c>
      <c r="K94" s="265" t="s">
        <v>921</v>
      </c>
      <c r="L94" s="163"/>
      <c r="M94" s="163" t="s">
        <v>921</v>
      </c>
      <c r="N94" s="265" t="s">
        <v>921</v>
      </c>
      <c r="O94" s="265" t="s">
        <v>921</v>
      </c>
      <c r="P94" s="265"/>
      <c r="Q94" s="265"/>
      <c r="R94" s="265"/>
      <c r="S94" s="163"/>
      <c r="T94" s="163"/>
      <c r="U94" s="163"/>
      <c r="V94" s="120"/>
    </row>
    <row r="95" spans="2:22" ht="25.5">
      <c r="B95" s="119"/>
      <c r="C95" s="581"/>
      <c r="D95" s="581"/>
      <c r="E95" s="262" t="str">
        <f>+Referencias!E90</f>
        <v>42R</v>
      </c>
      <c r="F95" s="259" t="str">
        <f>+Referencias!F90</f>
        <v>Educación formal (primaria, secundaria y media, superior)</v>
      </c>
      <c r="G95" s="129"/>
      <c r="H95" s="116"/>
      <c r="I95" s="163"/>
      <c r="J95" s="163" t="s">
        <v>921</v>
      </c>
      <c r="K95" s="163" t="s">
        <v>921</v>
      </c>
      <c r="L95" s="163"/>
      <c r="M95" s="163"/>
      <c r="N95" s="163"/>
      <c r="O95" s="163"/>
      <c r="P95" s="163" t="s">
        <v>921</v>
      </c>
      <c r="Q95" s="163"/>
      <c r="R95" s="163"/>
      <c r="S95" s="163"/>
      <c r="T95" s="163"/>
      <c r="U95" s="163"/>
      <c r="V95" s="120"/>
    </row>
    <row r="96" spans="2:22" ht="25.5">
      <c r="B96" s="119"/>
      <c r="C96" s="581"/>
      <c r="D96" s="581"/>
      <c r="E96" s="262">
        <f>+Referencias!E91</f>
        <v>43</v>
      </c>
      <c r="F96" s="259" t="str">
        <f>+Referencias!F91</f>
        <v>Desarrollar el programa de entorno laboral saludable en la entidad.</v>
      </c>
      <c r="G96" s="129"/>
      <c r="H96" s="116"/>
      <c r="I96" s="163" t="s">
        <v>921</v>
      </c>
      <c r="J96" s="163"/>
      <c r="K96" s="163" t="s">
        <v>921</v>
      </c>
      <c r="L96" s="265"/>
      <c r="M96" s="163"/>
      <c r="N96" s="163"/>
      <c r="O96" s="163"/>
      <c r="P96" s="163"/>
      <c r="Q96" s="163"/>
      <c r="R96" s="163"/>
      <c r="S96" s="163"/>
      <c r="T96" s="163"/>
      <c r="U96" s="163"/>
      <c r="V96" s="120"/>
    </row>
    <row r="97" spans="2:22" ht="25.5">
      <c r="B97" s="119"/>
      <c r="C97" s="581"/>
      <c r="D97" s="581"/>
      <c r="E97" s="262">
        <f>+Referencias!E92</f>
        <v>44</v>
      </c>
      <c r="F97" s="259" t="str">
        <f>+Referencias!F92</f>
        <v>Promoción del uso de la bicicleta por parte de los servidores públicos de la entidad.</v>
      </c>
      <c r="G97" s="129"/>
      <c r="H97" s="116"/>
      <c r="I97" s="163"/>
      <c r="J97" s="163" t="s">
        <v>921</v>
      </c>
      <c r="K97" s="163" t="s">
        <v>921</v>
      </c>
      <c r="L97" s="163"/>
      <c r="M97" s="163"/>
      <c r="N97" s="163" t="s">
        <v>921</v>
      </c>
      <c r="O97" s="163"/>
      <c r="P97" s="163"/>
      <c r="Q97" s="163"/>
      <c r="R97" s="163"/>
      <c r="S97" s="163"/>
      <c r="T97" s="163"/>
      <c r="U97" s="163"/>
      <c r="V97" s="120"/>
    </row>
    <row r="98" spans="2:22" ht="127.5">
      <c r="B98" s="119"/>
      <c r="C98" s="581"/>
      <c r="D98" s="581"/>
      <c r="E98" s="262">
        <f>+Referencias!E93</f>
        <v>45</v>
      </c>
      <c r="F98" s="259" t="str">
        <f>+Referencias!F93</f>
        <v>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v>
      </c>
      <c r="G98" s="129"/>
      <c r="H98" s="116"/>
      <c r="I98" s="163"/>
      <c r="J98" s="163"/>
      <c r="K98" s="163" t="s">
        <v>921</v>
      </c>
      <c r="L98" s="163"/>
      <c r="M98" s="163"/>
      <c r="N98" s="163" t="s">
        <v>921</v>
      </c>
      <c r="O98" s="163"/>
      <c r="P98" s="163"/>
      <c r="Q98" s="163"/>
      <c r="R98" s="163" t="s">
        <v>921</v>
      </c>
      <c r="S98" s="163"/>
      <c r="T98" s="163"/>
      <c r="U98" s="163"/>
      <c r="V98" s="120"/>
    </row>
    <row r="99" spans="2:22" ht="38.25">
      <c r="B99" s="119"/>
      <c r="C99" s="581"/>
      <c r="D99" s="582"/>
      <c r="E99" s="262">
        <f>+Referencias!E94</f>
        <v>46</v>
      </c>
      <c r="F99" s="259" t="str">
        <f>+Referencias!F94</f>
        <v xml:space="preserve">Implementación de la estrategia salas amigas de La familia lactante del entorno laboral en entidades públicas </v>
      </c>
      <c r="G99" s="129"/>
      <c r="H99" s="116"/>
      <c r="I99" s="163" t="s">
        <v>921</v>
      </c>
      <c r="J99" s="163" t="s">
        <v>921</v>
      </c>
      <c r="K99" s="163" t="s">
        <v>921</v>
      </c>
      <c r="L99" s="163"/>
      <c r="M99" s="163"/>
      <c r="N99" s="163" t="s">
        <v>921</v>
      </c>
      <c r="O99" s="163"/>
      <c r="P99" s="163"/>
      <c r="Q99" s="163"/>
      <c r="R99" s="163"/>
      <c r="S99" s="163"/>
      <c r="T99" s="163"/>
      <c r="U99" s="163"/>
      <c r="V99" s="120"/>
    </row>
    <row r="100" spans="2:22" ht="25.5">
      <c r="B100" s="119"/>
      <c r="C100" s="581"/>
      <c r="D100" s="580" t="str">
        <f>+Referencias!D95</f>
        <v>Administración del talento humano</v>
      </c>
      <c r="E100" s="262">
        <f>+Referencias!E95</f>
        <v>47</v>
      </c>
      <c r="F100" s="259" t="str">
        <f>+Referencias!F95</f>
        <v>Desarrollar el programa de Estado Joven en la entidad.</v>
      </c>
      <c r="G100" s="129"/>
      <c r="H100" s="116"/>
      <c r="I100" s="163"/>
      <c r="J100" s="163"/>
      <c r="K100" s="163"/>
      <c r="L100" s="163" t="s">
        <v>921</v>
      </c>
      <c r="M100" s="163"/>
      <c r="N100" s="163"/>
      <c r="O100" s="163"/>
      <c r="P100" s="163"/>
      <c r="Q100" s="163"/>
      <c r="R100" s="163"/>
      <c r="S100" s="163" t="s">
        <v>921</v>
      </c>
      <c r="T100" s="163"/>
      <c r="U100" s="163"/>
      <c r="V100" s="120"/>
    </row>
    <row r="101" spans="2:22" ht="25.5">
      <c r="B101" s="119"/>
      <c r="C101" s="581"/>
      <c r="D101" s="581"/>
      <c r="E101" s="262">
        <f>+Referencias!E96</f>
        <v>48</v>
      </c>
      <c r="F101" s="259" t="str">
        <f>+Referencias!F96</f>
        <v>Divulgar y participar del programa Servimos en la entidad</v>
      </c>
      <c r="G101" s="169"/>
      <c r="H101" s="116"/>
      <c r="I101" s="163"/>
      <c r="J101" s="163"/>
      <c r="K101" s="163" t="s">
        <v>921</v>
      </c>
      <c r="L101" s="163"/>
      <c r="M101" s="163"/>
      <c r="N101" s="163"/>
      <c r="O101" s="163"/>
      <c r="P101" s="163"/>
      <c r="Q101" s="163"/>
      <c r="R101" s="163"/>
      <c r="S101" s="163"/>
      <c r="T101" s="163"/>
      <c r="U101" s="163"/>
      <c r="V101" s="120"/>
    </row>
    <row r="102" spans="2:22" ht="25.5">
      <c r="B102" s="119"/>
      <c r="C102" s="581"/>
      <c r="D102" s="581"/>
      <c r="E102" s="262">
        <f>+Referencias!E97</f>
        <v>49</v>
      </c>
      <c r="F102" s="259" t="str">
        <f>+Referencias!F97</f>
        <v>Desarrollar el programa de teletrabajo en la entidad</v>
      </c>
      <c r="G102" s="129"/>
      <c r="H102" s="130"/>
      <c r="I102" s="163" t="s">
        <v>921</v>
      </c>
      <c r="J102" s="163" t="s">
        <v>921</v>
      </c>
      <c r="K102" s="163" t="s">
        <v>921</v>
      </c>
      <c r="L102" s="163"/>
      <c r="M102" s="163"/>
      <c r="N102" s="163"/>
      <c r="O102" s="163"/>
      <c r="P102" s="163"/>
      <c r="Q102" s="163"/>
      <c r="R102" s="163"/>
      <c r="S102" s="265"/>
      <c r="T102" s="265"/>
      <c r="U102" s="163"/>
      <c r="V102" s="120"/>
    </row>
    <row r="103" spans="2:22" ht="25.5">
      <c r="B103" s="119"/>
      <c r="C103" s="581"/>
      <c r="D103" s="581"/>
      <c r="E103" s="262">
        <f>+Referencias!E98</f>
        <v>50</v>
      </c>
      <c r="F103" s="259" t="str">
        <f>+Referencias!F98</f>
        <v>Desarrollar el proceso de dotación de vestido y calzado de labor en la entidad</v>
      </c>
      <c r="G103" s="129"/>
      <c r="H103" s="116"/>
      <c r="I103" s="163"/>
      <c r="J103" s="163"/>
      <c r="K103" s="163"/>
      <c r="L103" s="163"/>
      <c r="M103" s="163"/>
      <c r="N103" s="163"/>
      <c r="O103" s="163"/>
      <c r="P103" s="163"/>
      <c r="Q103" s="163"/>
      <c r="R103" s="163"/>
      <c r="S103" s="265" t="s">
        <v>921</v>
      </c>
      <c r="T103" s="163"/>
      <c r="U103" s="163"/>
      <c r="V103" s="120"/>
    </row>
    <row r="104" spans="2:22" ht="25.5">
      <c r="B104" s="119"/>
      <c r="C104" s="581"/>
      <c r="D104" s="581"/>
      <c r="E104" s="262">
        <f>+Referencias!E99</f>
        <v>51</v>
      </c>
      <c r="F104" s="259" t="str">
        <f>+Referencias!F99</f>
        <v>Desarrollar el programa de horarios flexibles en la entidad.</v>
      </c>
      <c r="G104" s="129"/>
      <c r="H104" s="116"/>
      <c r="I104" s="163"/>
      <c r="J104" s="163" t="s">
        <v>921</v>
      </c>
      <c r="K104" s="163" t="s">
        <v>921</v>
      </c>
      <c r="L104" s="163"/>
      <c r="M104" s="163"/>
      <c r="N104" s="163"/>
      <c r="O104" s="163"/>
      <c r="P104" s="163"/>
      <c r="Q104" s="163"/>
      <c r="R104" s="163"/>
      <c r="S104" s="163"/>
      <c r="T104" s="163"/>
      <c r="U104" s="163"/>
      <c r="V104" s="120"/>
    </row>
    <row r="105" spans="2:22" ht="25.5">
      <c r="B105" s="119"/>
      <c r="C105" s="581"/>
      <c r="D105" s="581"/>
      <c r="E105" s="262">
        <f>+Referencias!E100</f>
        <v>52</v>
      </c>
      <c r="F105" s="259" t="str">
        <f>+Referencias!F100</f>
        <v>Tramitar las situaciones administrativas y llevar registros estadísticos de su incidencia.</v>
      </c>
      <c r="G105" s="129"/>
      <c r="H105" s="116"/>
      <c r="I105" s="163"/>
      <c r="J105" s="163"/>
      <c r="K105" s="163"/>
      <c r="L105" s="163"/>
      <c r="M105" s="163"/>
      <c r="N105" s="163"/>
      <c r="O105" s="163"/>
      <c r="P105" s="163"/>
      <c r="Q105" s="163"/>
      <c r="R105" s="163"/>
      <c r="S105" s="163"/>
      <c r="T105" s="163"/>
      <c r="U105" s="163" t="s">
        <v>921</v>
      </c>
      <c r="V105" s="120"/>
    </row>
    <row r="106" spans="2:22" ht="38.25">
      <c r="B106" s="119"/>
      <c r="C106" s="581"/>
      <c r="D106" s="581"/>
      <c r="E106" s="262">
        <f>+Referencias!E101</f>
        <v>53</v>
      </c>
      <c r="F106" s="259" t="str">
        <f>+Referencias!F101</f>
        <v>Realizar las elecciones de los representantes de los empleados ante la comisión de personal y conformar la comisión</v>
      </c>
      <c r="G106" s="129"/>
      <c r="H106" s="116"/>
      <c r="I106" s="163"/>
      <c r="J106" s="163"/>
      <c r="K106" s="163"/>
      <c r="L106" s="163"/>
      <c r="M106" s="163"/>
      <c r="N106" s="163"/>
      <c r="O106" s="163"/>
      <c r="P106" s="163"/>
      <c r="Q106" s="163"/>
      <c r="R106" s="163"/>
      <c r="S106" s="163" t="s">
        <v>921</v>
      </c>
      <c r="T106" s="163" t="s">
        <v>921</v>
      </c>
      <c r="U106" s="163"/>
      <c r="V106" s="120"/>
    </row>
    <row r="107" spans="2:22" ht="25.5">
      <c r="B107" s="119"/>
      <c r="C107" s="581"/>
      <c r="D107" s="582"/>
      <c r="E107" s="262">
        <f>+Referencias!E102</f>
        <v>54</v>
      </c>
      <c r="F107" s="259" t="str">
        <f>+Referencias!F102</f>
        <v>Tramitar la nómina y llevar los registros estadísticos correspondientes.</v>
      </c>
      <c r="G107" s="129"/>
      <c r="H107" s="116"/>
      <c r="I107" s="163"/>
      <c r="J107" s="163"/>
      <c r="K107" s="163"/>
      <c r="L107" s="163"/>
      <c r="M107" s="163"/>
      <c r="N107" s="163"/>
      <c r="O107" s="163"/>
      <c r="P107" s="163"/>
      <c r="Q107" s="163"/>
      <c r="R107" s="163"/>
      <c r="S107" s="163" t="s">
        <v>921</v>
      </c>
      <c r="T107" s="163"/>
      <c r="U107" s="163" t="s">
        <v>921</v>
      </c>
      <c r="V107" s="120"/>
    </row>
    <row r="108" spans="2:22" ht="51">
      <c r="B108" s="119"/>
      <c r="C108" s="581"/>
      <c r="D108" s="580" t="str">
        <f>+Referencias!D103</f>
        <v>Clima organizacional y cambio cultural</v>
      </c>
      <c r="E108" s="262">
        <f>+Referencias!E103</f>
        <v>55</v>
      </c>
      <c r="F108" s="259" t="str">
        <f>+Referencias!F103</f>
        <v>Realizar mediciones de clima laboral (cada dos años máximo), y la correspondiente intervención de mejoramiento que permita corregir:</v>
      </c>
      <c r="G108" s="129"/>
      <c r="H108" s="116"/>
      <c r="I108" s="163"/>
      <c r="J108" s="163" t="s">
        <v>921</v>
      </c>
      <c r="K108" s="163" t="s">
        <v>921</v>
      </c>
      <c r="L108" s="163" t="s">
        <v>921</v>
      </c>
      <c r="M108" s="163" t="s">
        <v>921</v>
      </c>
      <c r="N108" s="163" t="s">
        <v>921</v>
      </c>
      <c r="O108" s="163" t="s">
        <v>921</v>
      </c>
      <c r="P108" s="163"/>
      <c r="Q108" s="163"/>
      <c r="R108" s="163"/>
      <c r="S108" s="163"/>
      <c r="T108" s="163"/>
      <c r="U108" s="163"/>
      <c r="V108" s="120"/>
    </row>
    <row r="109" spans="2:22" ht="25.5">
      <c r="B109" s="119"/>
      <c r="C109" s="581"/>
      <c r="D109" s="581"/>
      <c r="E109" s="262" t="str">
        <f>+Referencias!E104</f>
        <v>55A</v>
      </c>
      <c r="F109" s="259" t="str">
        <f>+Referencias!F104</f>
        <v>El conocimiento de la orientación organizacional</v>
      </c>
      <c r="G109" s="129"/>
      <c r="H109" s="116"/>
      <c r="I109" s="163"/>
      <c r="J109" s="163"/>
      <c r="K109" s="163"/>
      <c r="L109" s="163"/>
      <c r="M109" s="163"/>
      <c r="N109" s="163"/>
      <c r="O109" s="163"/>
      <c r="P109" s="163"/>
      <c r="Q109" s="163"/>
      <c r="R109" s="163"/>
      <c r="S109" s="163" t="s">
        <v>921</v>
      </c>
      <c r="T109" s="163"/>
      <c r="U109" s="163"/>
      <c r="V109" s="120"/>
    </row>
    <row r="110" spans="2:22" ht="18.75">
      <c r="B110" s="119"/>
      <c r="C110" s="581"/>
      <c r="D110" s="581"/>
      <c r="E110" s="262" t="str">
        <f>+Referencias!E105</f>
        <v>55B</v>
      </c>
      <c r="F110" s="259" t="str">
        <f>+Referencias!F105</f>
        <v>El estilo de dirección</v>
      </c>
      <c r="G110" s="129"/>
      <c r="H110" s="116"/>
      <c r="I110" s="163"/>
      <c r="J110" s="163"/>
      <c r="K110" s="163"/>
      <c r="L110" s="163"/>
      <c r="M110" s="163"/>
      <c r="N110" s="163"/>
      <c r="O110" s="163" t="s">
        <v>921</v>
      </c>
      <c r="P110" s="163"/>
      <c r="Q110" s="163"/>
      <c r="R110" s="163"/>
      <c r="S110" s="163"/>
      <c r="T110" s="163"/>
      <c r="U110" s="163"/>
      <c r="V110" s="120"/>
    </row>
    <row r="111" spans="2:22" ht="18.75">
      <c r="B111" s="119"/>
      <c r="C111" s="581"/>
      <c r="D111" s="581"/>
      <c r="E111" s="262" t="str">
        <f>+Referencias!E106</f>
        <v>55C</v>
      </c>
      <c r="F111" s="259" t="str">
        <f>+Referencias!F106</f>
        <v>La comunicación e integración</v>
      </c>
      <c r="G111" s="129"/>
      <c r="H111" s="116"/>
      <c r="I111" s="163"/>
      <c r="J111" s="163"/>
      <c r="K111" s="163"/>
      <c r="L111" s="163"/>
      <c r="M111" s="163"/>
      <c r="N111" s="163"/>
      <c r="O111" s="163" t="s">
        <v>921</v>
      </c>
      <c r="P111" s="163"/>
      <c r="Q111" s="163"/>
      <c r="R111" s="163"/>
      <c r="S111" s="163"/>
      <c r="T111" s="163"/>
      <c r="U111" s="163"/>
      <c r="V111" s="120"/>
    </row>
    <row r="112" spans="2:22" ht="19.5">
      <c r="B112" s="119"/>
      <c r="C112" s="581"/>
      <c r="D112" s="581"/>
      <c r="E112" s="262" t="str">
        <f>+Referencias!E107</f>
        <v>55D</v>
      </c>
      <c r="F112" s="259" t="str">
        <f>+Referencias!F107</f>
        <v>El trabajo en equipo</v>
      </c>
      <c r="G112" s="129"/>
      <c r="H112" s="130"/>
      <c r="I112" s="163"/>
      <c r="J112" s="163"/>
      <c r="K112" s="265"/>
      <c r="L112" s="265"/>
      <c r="M112" s="265" t="s">
        <v>921</v>
      </c>
      <c r="N112" s="265"/>
      <c r="O112" s="163"/>
      <c r="P112" s="163"/>
      <c r="Q112" s="163"/>
      <c r="R112" s="163"/>
      <c r="S112" s="163"/>
      <c r="T112" s="163"/>
      <c r="U112" s="163"/>
      <c r="V112" s="120"/>
    </row>
    <row r="113" spans="2:22" ht="19.5">
      <c r="B113" s="119"/>
      <c r="C113" s="581"/>
      <c r="D113" s="581"/>
      <c r="E113" s="262" t="str">
        <f>+Referencias!E108</f>
        <v>55E</v>
      </c>
      <c r="F113" s="259" t="str">
        <f>+Referencias!F108</f>
        <v>La capacidad profesional</v>
      </c>
      <c r="G113" s="129"/>
      <c r="H113" s="130"/>
      <c r="I113" s="265"/>
      <c r="J113" s="163"/>
      <c r="K113" s="163"/>
      <c r="L113" s="163"/>
      <c r="M113" s="265"/>
      <c r="N113" s="265"/>
      <c r="O113" s="163"/>
      <c r="P113" s="163"/>
      <c r="Q113" s="163"/>
      <c r="R113" s="265"/>
      <c r="S113" s="163" t="s">
        <v>921</v>
      </c>
      <c r="T113" s="163"/>
      <c r="U113" s="163"/>
      <c r="V113" s="120"/>
    </row>
    <row r="114" spans="2:22" ht="18.75">
      <c r="B114" s="119"/>
      <c r="C114" s="581"/>
      <c r="D114" s="581"/>
      <c r="E114" s="262" t="str">
        <f>+Referencias!E109</f>
        <v>55F</v>
      </c>
      <c r="F114" s="259" t="str">
        <f>+Referencias!F109</f>
        <v>El ambiente físico</v>
      </c>
      <c r="G114" s="129"/>
      <c r="H114" s="116"/>
      <c r="I114" s="163" t="s">
        <v>921</v>
      </c>
      <c r="J114" s="163"/>
      <c r="K114" s="163"/>
      <c r="L114" s="163"/>
      <c r="M114" s="163"/>
      <c r="N114" s="163"/>
      <c r="O114" s="163"/>
      <c r="P114" s="163"/>
      <c r="Q114" s="163"/>
      <c r="R114" s="163"/>
      <c r="S114" s="163"/>
      <c r="T114" s="163"/>
      <c r="U114" s="163"/>
      <c r="V114" s="120"/>
    </row>
    <row r="115" spans="2:22" ht="89.25">
      <c r="B115" s="119"/>
      <c r="C115" s="581"/>
      <c r="D115" s="581"/>
      <c r="E115" s="262">
        <f>+Referencias!E110</f>
        <v>56</v>
      </c>
      <c r="F115" s="259" t="str">
        <f>+Referencias!F110</f>
        <v xml:space="preserve">Establecer las prioridades en las situaciones que atenten o lesionen la moralidad, incluyendo actividades pedagógicas e  informativas sobre temas asociados con la integridad, los deberes y las  responsabilidades en la función pública, generando un cambio cultural </v>
      </c>
      <c r="G115" s="129"/>
      <c r="H115" s="116"/>
      <c r="I115" s="163"/>
      <c r="J115" s="163"/>
      <c r="K115" s="163" t="s">
        <v>921</v>
      </c>
      <c r="L115" s="163"/>
      <c r="M115" s="163"/>
      <c r="N115" s="163"/>
      <c r="O115" s="163" t="s">
        <v>921</v>
      </c>
      <c r="P115" s="163"/>
      <c r="Q115" s="163"/>
      <c r="R115" s="163"/>
      <c r="S115" s="163"/>
      <c r="T115" s="163" t="s">
        <v>921</v>
      </c>
      <c r="U115" s="163"/>
      <c r="V115" s="120"/>
    </row>
    <row r="116" spans="2:22" ht="63.75">
      <c r="B116" s="119"/>
      <c r="C116" s="581"/>
      <c r="D116" s="581"/>
      <c r="E116" s="262">
        <f>+Referencias!E111</f>
        <v>57</v>
      </c>
      <c r="F116" s="259" t="str">
        <f>+Referencias!F111</f>
        <v>Promover y mantener la participación de los servidores en la evaluación de la gestión (estratégica y operativa) para la identificación de oportunidades de mejora y el aporte de ideas innovadoras</v>
      </c>
      <c r="G116" s="129"/>
      <c r="H116" s="116"/>
      <c r="I116" s="163"/>
      <c r="J116" s="163"/>
      <c r="K116" s="163" t="s">
        <v>921</v>
      </c>
      <c r="L116" s="163" t="s">
        <v>921</v>
      </c>
      <c r="M116" s="163"/>
      <c r="N116" s="163" t="s">
        <v>921</v>
      </c>
      <c r="O116" s="163"/>
      <c r="P116" s="163"/>
      <c r="Q116" s="163"/>
      <c r="R116" s="163"/>
      <c r="S116" s="163"/>
      <c r="T116" s="163"/>
      <c r="U116" s="163"/>
      <c r="V116" s="120"/>
    </row>
    <row r="117" spans="2:22" ht="25.5">
      <c r="B117" s="119"/>
      <c r="C117" s="581"/>
      <c r="D117" s="581"/>
      <c r="E117" s="262">
        <f>+Referencias!E112</f>
        <v>58</v>
      </c>
      <c r="F117" s="259" t="str">
        <f>+Referencias!F112</f>
        <v>Ruta de atención para la garantía de derechos y prevención del acoso laboral y sexual</v>
      </c>
      <c r="G117" s="129"/>
      <c r="H117" s="116"/>
      <c r="I117" s="163"/>
      <c r="J117" s="163"/>
      <c r="K117" s="163"/>
      <c r="L117" s="163"/>
      <c r="M117" s="163"/>
      <c r="N117" s="163" t="s">
        <v>921</v>
      </c>
      <c r="O117" s="163" t="s">
        <v>921</v>
      </c>
      <c r="P117" s="163"/>
      <c r="Q117" s="163"/>
      <c r="R117" s="163" t="s">
        <v>921</v>
      </c>
      <c r="S117" s="163"/>
      <c r="T117" s="163" t="s">
        <v>921</v>
      </c>
      <c r="U117" s="163"/>
      <c r="V117" s="120"/>
    </row>
    <row r="118" spans="2:22" ht="51">
      <c r="B118" s="119"/>
      <c r="C118" s="581"/>
      <c r="D118" s="582"/>
      <c r="E118" s="262">
        <f>+Referencias!E113</f>
        <v>59</v>
      </c>
      <c r="F118" s="259" t="str">
        <f>+Referencias!F113</f>
        <v>Alistamiento e implementación de ajustes razonables entorno al cumplimiento Decreto 2011 de 2017, vinculación de personas con discapacidad en el sector público.</v>
      </c>
      <c r="G118" s="129"/>
      <c r="H118" s="116"/>
      <c r="I118" s="163" t="s">
        <v>921</v>
      </c>
      <c r="J118" s="163"/>
      <c r="K118" s="163"/>
      <c r="L118" s="163"/>
      <c r="M118" s="163"/>
      <c r="N118" s="163" t="s">
        <v>921</v>
      </c>
      <c r="O118" s="163"/>
      <c r="P118" s="163"/>
      <c r="Q118" s="163"/>
      <c r="R118" s="163" t="s">
        <v>921</v>
      </c>
      <c r="S118" s="163"/>
      <c r="T118" s="163"/>
      <c r="U118" s="163"/>
      <c r="V118" s="120"/>
    </row>
    <row r="119" spans="2:22" ht="38.25">
      <c r="B119" s="119"/>
      <c r="C119" s="581"/>
      <c r="D119" s="580" t="str">
        <f>+Referencias!D114</f>
        <v>Seguridad y salud en el trabajo</v>
      </c>
      <c r="E119" s="262">
        <f>+Referencias!E114</f>
        <v>60</v>
      </c>
      <c r="F119" s="259" t="str">
        <f>+Referencias!F114</f>
        <v>Implementación de estándares mínimos del Sistema de Gestión de Seguridad y Salud en el Trabajo SG – SST</v>
      </c>
      <c r="G119" s="129"/>
      <c r="H119" s="116"/>
      <c r="I119" s="163"/>
      <c r="J119" s="163"/>
      <c r="K119" s="163" t="s">
        <v>921</v>
      </c>
      <c r="L119" s="163" t="s">
        <v>921</v>
      </c>
      <c r="M119" s="163" t="s">
        <v>921</v>
      </c>
      <c r="N119" s="163" t="s">
        <v>921</v>
      </c>
      <c r="O119" s="163" t="s">
        <v>921</v>
      </c>
      <c r="P119" s="163"/>
      <c r="Q119" s="163"/>
      <c r="R119" s="163"/>
      <c r="S119" s="163"/>
      <c r="T119" s="163" t="s">
        <v>921</v>
      </c>
      <c r="U119" s="163"/>
      <c r="V119" s="120"/>
    </row>
    <row r="120" spans="2:22" ht="38.25">
      <c r="B120" s="119"/>
      <c r="C120" s="581"/>
      <c r="D120" s="581"/>
      <c r="E120" s="262">
        <f>+Referencias!E115</f>
        <v>61</v>
      </c>
      <c r="F120" s="259" t="str">
        <f>+Referencias!F115</f>
        <v>Cuenta con Programas de Promoción y Prevención de la salud teniendo en cuenta los factores de riesgo establecidos por la entidad.</v>
      </c>
      <c r="G120" s="129"/>
      <c r="H120" s="116"/>
      <c r="I120" s="163" t="s">
        <v>921</v>
      </c>
      <c r="J120" s="163" t="s">
        <v>921</v>
      </c>
      <c r="K120" s="163"/>
      <c r="L120" s="163"/>
      <c r="M120" s="163"/>
      <c r="N120" s="163" t="s">
        <v>921</v>
      </c>
      <c r="O120" s="163"/>
      <c r="P120" s="163"/>
      <c r="Q120" s="163"/>
      <c r="R120" s="163"/>
      <c r="S120" s="163"/>
      <c r="T120" s="163"/>
      <c r="U120" s="163"/>
      <c r="V120" s="120"/>
    </row>
    <row r="121" spans="2:22" ht="89.25">
      <c r="B121" s="119"/>
      <c r="C121" s="581"/>
      <c r="D121" s="582"/>
      <c r="E121" s="262">
        <f>+Referencias!E116</f>
        <v>62</v>
      </c>
      <c r="F121" s="259" t="str">
        <f>+Referencias!F116</f>
        <v>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v>
      </c>
      <c r="G121" s="129"/>
      <c r="H121" s="116"/>
      <c r="I121" s="163" t="s">
        <v>921</v>
      </c>
      <c r="J121" s="163" t="s">
        <v>921</v>
      </c>
      <c r="K121" s="163"/>
      <c r="L121" s="163"/>
      <c r="M121" s="163"/>
      <c r="N121" s="163" t="s">
        <v>921</v>
      </c>
      <c r="O121" s="163"/>
      <c r="P121" s="163"/>
      <c r="Q121" s="163"/>
      <c r="R121" s="163"/>
      <c r="S121" s="163"/>
      <c r="T121" s="163"/>
      <c r="U121" s="163"/>
      <c r="V121" s="120"/>
    </row>
    <row r="122" spans="2:22" ht="76.5">
      <c r="B122" s="119"/>
      <c r="C122" s="581"/>
      <c r="D122" s="259" t="str">
        <f>+Referencias!D117</f>
        <v>Valores</v>
      </c>
      <c r="E122" s="262">
        <f>+Referencias!E117</f>
        <v>63</v>
      </c>
      <c r="F122" s="259" t="str">
        <f>+Referencias!F117</f>
        <v>Implementar el Código de Integridad, en articulación con la identificación de los valores y principios institucionales; avanzar en su divulgación e interiorización por parte de los todos los servidores y garantizar su cumplimiento en el ejercicio de sus funciones</v>
      </c>
      <c r="G122" s="129"/>
      <c r="H122" s="116"/>
      <c r="I122" s="163"/>
      <c r="J122" s="163"/>
      <c r="K122" s="163" t="s">
        <v>921</v>
      </c>
      <c r="L122" s="163" t="s">
        <v>921</v>
      </c>
      <c r="M122" s="163" t="s">
        <v>921</v>
      </c>
      <c r="N122" s="163" t="s">
        <v>921</v>
      </c>
      <c r="O122" s="163" t="s">
        <v>921</v>
      </c>
      <c r="P122" s="163"/>
      <c r="Q122" s="163"/>
      <c r="R122" s="163"/>
      <c r="S122" s="163"/>
      <c r="T122" s="163" t="s">
        <v>921</v>
      </c>
      <c r="U122" s="163"/>
      <c r="V122" s="120"/>
    </row>
    <row r="123" spans="2:22" ht="25.5">
      <c r="B123" s="119"/>
      <c r="C123" s="581"/>
      <c r="D123" s="259" t="str">
        <f>+Referencias!D118</f>
        <v>Contratistas</v>
      </c>
      <c r="E123" s="262">
        <f>+Referencias!E118</f>
        <v>64</v>
      </c>
      <c r="F123" s="259" t="str">
        <f>+Referencias!F118</f>
        <v>Proporción de contratistas con relación a los servidores de planta</v>
      </c>
      <c r="G123" s="129"/>
      <c r="H123" s="116"/>
      <c r="I123" s="163"/>
      <c r="J123" s="163"/>
      <c r="K123" s="163"/>
      <c r="L123" s="163"/>
      <c r="M123" s="163"/>
      <c r="N123" s="163"/>
      <c r="O123" s="163"/>
      <c r="P123" s="163"/>
      <c r="Q123" s="163"/>
      <c r="R123" s="163"/>
      <c r="S123" s="163"/>
      <c r="T123" s="163"/>
      <c r="U123" s="163" t="s">
        <v>921</v>
      </c>
      <c r="V123" s="120"/>
    </row>
    <row r="124" spans="2:22" ht="51">
      <c r="B124" s="119"/>
      <c r="C124" s="581"/>
      <c r="D124" s="259" t="str">
        <f>+Referencias!D119</f>
        <v>Negociación colectiva</v>
      </c>
      <c r="E124" s="262">
        <f>+Referencias!E119</f>
        <v>65</v>
      </c>
      <c r="F124" s="259" t="str">
        <f>+Referencias!F119</f>
        <v>Negociar las condiciones de trabajo con sindicatos y asociaciones legalmente constituidas en el marco de la normatividad vigente.</v>
      </c>
      <c r="G124" s="129"/>
      <c r="H124" s="116"/>
      <c r="I124" s="163"/>
      <c r="J124" s="163"/>
      <c r="K124" s="163"/>
      <c r="L124" s="163"/>
      <c r="M124" s="163"/>
      <c r="N124" s="163" t="s">
        <v>921</v>
      </c>
      <c r="O124" s="163"/>
      <c r="P124" s="163"/>
      <c r="Q124" s="163"/>
      <c r="R124" s="163" t="s">
        <v>921</v>
      </c>
      <c r="S124" s="163"/>
      <c r="T124" s="163"/>
      <c r="U124" s="163"/>
      <c r="V124" s="120"/>
    </row>
    <row r="125" spans="2:22" ht="76.5">
      <c r="B125" s="119"/>
      <c r="C125" s="581"/>
      <c r="D125" s="580" t="str">
        <f>+Referencias!D120</f>
        <v>Gerencia Pública</v>
      </c>
      <c r="E125" s="262">
        <f>+Referencias!E120</f>
        <v>66</v>
      </c>
      <c r="F125" s="259" t="str">
        <f>+Referencias!F120</f>
        <v>Implementar mecanismos para evaluar y desarrollar competencias directivas y gerenciales como liderazgo, planeación, toma de decisiones, dirección y desarrollo de personal y conocimiento del entorno, entre otros.</v>
      </c>
      <c r="G125" s="129"/>
      <c r="H125" s="116"/>
      <c r="I125" s="163"/>
      <c r="J125" s="163"/>
      <c r="K125" s="163" t="s">
        <v>921</v>
      </c>
      <c r="L125" s="163"/>
      <c r="M125" s="163" t="s">
        <v>921</v>
      </c>
      <c r="N125" s="163" t="s">
        <v>921</v>
      </c>
      <c r="O125" s="163" t="s">
        <v>921</v>
      </c>
      <c r="P125" s="163" t="s">
        <v>921</v>
      </c>
      <c r="Q125" s="163"/>
      <c r="R125" s="163"/>
      <c r="S125" s="163" t="s">
        <v>921</v>
      </c>
      <c r="T125" s="163"/>
      <c r="U125" s="163"/>
      <c r="V125" s="120"/>
    </row>
    <row r="126" spans="2:22" ht="25.5">
      <c r="B126" s="119"/>
      <c r="C126" s="581"/>
      <c r="D126" s="581"/>
      <c r="E126" s="262">
        <f>+Referencias!E121</f>
        <v>67</v>
      </c>
      <c r="F126" s="259" t="str">
        <f>+Referencias!F121</f>
        <v>Promover la rendición de cuentas por parte de los gerentes (o directivos) públicos.</v>
      </c>
      <c r="G126" s="129"/>
      <c r="H126" s="130"/>
      <c r="I126" s="163"/>
      <c r="J126" s="163"/>
      <c r="K126" s="265"/>
      <c r="L126" s="265"/>
      <c r="M126" s="265"/>
      <c r="N126" s="265"/>
      <c r="O126" s="265"/>
      <c r="P126" s="265"/>
      <c r="Q126" s="265" t="s">
        <v>921</v>
      </c>
      <c r="R126" s="265" t="s">
        <v>921</v>
      </c>
      <c r="S126" s="265" t="s">
        <v>921</v>
      </c>
      <c r="T126" s="265"/>
      <c r="U126" s="163"/>
      <c r="V126" s="120"/>
    </row>
    <row r="127" spans="2:22" ht="63.75">
      <c r="B127" s="8"/>
      <c r="C127" s="581"/>
      <c r="D127" s="581"/>
      <c r="E127" s="262">
        <f>+Referencias!E122</f>
        <v>68</v>
      </c>
      <c r="F127" s="259" t="str">
        <f>+Referencias!F122</f>
        <v xml:space="preserve">Propiciar mecanismos que faciliten la gestión de los conflictos por parte de los gerentes, de manera que tomen decisiones de forma objetiva y se eviten connotaciones negativas para la gestión. </v>
      </c>
      <c r="G127" s="170"/>
      <c r="H127" s="131"/>
      <c r="I127" s="163"/>
      <c r="J127" s="163"/>
      <c r="K127" s="265"/>
      <c r="L127" s="265"/>
      <c r="M127" s="265" t="s">
        <v>921</v>
      </c>
      <c r="N127" s="265"/>
      <c r="O127" s="265" t="s">
        <v>921</v>
      </c>
      <c r="P127" s="265"/>
      <c r="Q127" s="265"/>
      <c r="R127" s="265"/>
      <c r="S127" s="265"/>
      <c r="T127" s="265" t="s">
        <v>921</v>
      </c>
      <c r="U127" s="163"/>
      <c r="V127" s="9"/>
    </row>
    <row r="128" spans="2:22" ht="51">
      <c r="B128" s="8"/>
      <c r="C128" s="581"/>
      <c r="D128" s="581"/>
      <c r="E128" s="262">
        <f>+Referencias!E123</f>
        <v>69</v>
      </c>
      <c r="F128" s="259" t="str">
        <f>+Referencias!F123</f>
        <v>Desarrollar procesos de reclutamiento que garanticen una amplia concurrencia de candidatos idóneos para el acceso a los empleos gerenciales (o directivos).</v>
      </c>
      <c r="G128" s="170"/>
      <c r="H128" s="131"/>
      <c r="I128" s="163"/>
      <c r="J128" s="163"/>
      <c r="K128" s="265"/>
      <c r="L128" s="265"/>
      <c r="M128" s="265" t="s">
        <v>921</v>
      </c>
      <c r="N128" s="265" t="s">
        <v>921</v>
      </c>
      <c r="O128" s="265" t="s">
        <v>921</v>
      </c>
      <c r="P128" s="265"/>
      <c r="Q128" s="265"/>
      <c r="R128" s="265"/>
      <c r="S128" s="265"/>
      <c r="T128" s="265"/>
      <c r="U128" s="163"/>
      <c r="V128" s="9"/>
    </row>
    <row r="129" spans="2:22" ht="76.5">
      <c r="B129" s="8"/>
      <c r="C129" s="581"/>
      <c r="D129" s="581"/>
      <c r="E129" s="262">
        <f>+Referencias!E124</f>
        <v>70</v>
      </c>
      <c r="F129" s="259" t="str">
        <f>+Referencias!F124</f>
        <v>Implementar mecanismos o instrumentos para intervenir el desempeño de gerentes (o directivos) inferior a lo esperado (igual o inferior a 75%), mediante un plan de mejoramiento y alineado a las nuevas dinámicas de la industria 4.0.</v>
      </c>
      <c r="G129" s="170"/>
      <c r="H129" s="131"/>
      <c r="I129" s="163"/>
      <c r="J129" s="163"/>
      <c r="K129" s="265"/>
      <c r="L129" s="265"/>
      <c r="M129" s="265" t="s">
        <v>921</v>
      </c>
      <c r="N129" s="265"/>
      <c r="O129" s="265" t="s">
        <v>921</v>
      </c>
      <c r="P129" s="265"/>
      <c r="Q129" s="265"/>
      <c r="R129" s="265"/>
      <c r="S129" s="265" t="s">
        <v>921</v>
      </c>
      <c r="T129" s="265"/>
      <c r="U129" s="163"/>
      <c r="V129" s="9"/>
    </row>
    <row r="130" spans="2:22" ht="38.25">
      <c r="B130" s="8"/>
      <c r="C130" s="582"/>
      <c r="D130" s="582"/>
      <c r="E130" s="262">
        <f>+Referencias!E125</f>
        <v>71</v>
      </c>
      <c r="F130" s="259" t="str">
        <f>+Referencias!F125</f>
        <v>Brindar oportunidades para que los servidores públicos de carrera desempeñen cargos gerenciales (o directivos).</v>
      </c>
      <c r="G130" s="170"/>
      <c r="H130" s="131"/>
      <c r="I130" s="163"/>
      <c r="J130" s="163"/>
      <c r="K130" s="265"/>
      <c r="L130" s="265"/>
      <c r="M130" s="265" t="s">
        <v>921</v>
      </c>
      <c r="N130" s="265" t="s">
        <v>921</v>
      </c>
      <c r="O130" s="265"/>
      <c r="P130" s="265"/>
      <c r="Q130" s="265"/>
      <c r="R130" s="265"/>
      <c r="S130" s="265"/>
      <c r="T130" s="265"/>
      <c r="U130" s="163"/>
      <c r="V130" s="9"/>
    </row>
    <row r="131" spans="2:22" ht="38.25">
      <c r="B131" s="8"/>
      <c r="C131" s="580" t="str">
        <f>+Referencias!C126</f>
        <v>RETIRO</v>
      </c>
      <c r="D131" s="259" t="str">
        <f>+Referencias!D126</f>
        <v>Gestión de la información</v>
      </c>
      <c r="E131" s="262">
        <f>+Referencias!E126</f>
        <v>72</v>
      </c>
      <c r="F131" s="259" t="str">
        <f>+Referencias!F126</f>
        <v>Contar con cifras de retiro de servidores y su correspondiente análisis por modalidad de retiro.</v>
      </c>
      <c r="G131" s="170"/>
      <c r="H131" s="131"/>
      <c r="I131" s="163"/>
      <c r="J131" s="163"/>
      <c r="K131" s="265"/>
      <c r="L131" s="265"/>
      <c r="M131" s="265"/>
      <c r="N131" s="265"/>
      <c r="O131" s="265"/>
      <c r="P131" s="265"/>
      <c r="Q131" s="265"/>
      <c r="R131" s="265"/>
      <c r="S131" s="265"/>
      <c r="T131" s="265"/>
      <c r="U131" s="163" t="s">
        <v>921</v>
      </c>
      <c r="V131" s="9"/>
    </row>
    <row r="132" spans="2:22" ht="38.25">
      <c r="B132" s="8"/>
      <c r="C132" s="581"/>
      <c r="D132" s="580" t="str">
        <f>+Referencias!D127</f>
        <v>Administración del talento humano</v>
      </c>
      <c r="E132" s="262">
        <f>+Referencias!E127</f>
        <v>73</v>
      </c>
      <c r="F132" s="259" t="str">
        <f>+Referencias!F127</f>
        <v>Realizar entrevistas de retiro para identificar las razones por las que los servidores se retiran de la entidad.</v>
      </c>
      <c r="G132" s="170"/>
      <c r="H132" s="131"/>
      <c r="I132" s="163"/>
      <c r="J132" s="163"/>
      <c r="K132" s="265"/>
      <c r="L132" s="265"/>
      <c r="M132" s="265"/>
      <c r="N132" s="265" t="s">
        <v>921</v>
      </c>
      <c r="O132" s="265"/>
      <c r="P132" s="265"/>
      <c r="Q132" s="265"/>
      <c r="R132" s="265"/>
      <c r="S132" s="265" t="s">
        <v>921</v>
      </c>
      <c r="T132" s="265"/>
      <c r="U132" s="163"/>
      <c r="V132" s="9"/>
    </row>
    <row r="133" spans="2:22" ht="38.25">
      <c r="B133" s="8"/>
      <c r="C133" s="581"/>
      <c r="D133" s="582"/>
      <c r="E133" s="262">
        <f>+Referencias!E128</f>
        <v>74</v>
      </c>
      <c r="F133" s="259" t="str">
        <f>+Referencias!F128</f>
        <v>Elaborar un informe acerca de las razones de retiro que genere insumos para el plan estratégico del talento humano.</v>
      </c>
      <c r="G133" s="170"/>
      <c r="H133" s="131"/>
      <c r="I133" s="163"/>
      <c r="J133" s="163"/>
      <c r="K133" s="265"/>
      <c r="L133" s="265" t="s">
        <v>921</v>
      </c>
      <c r="M133" s="265"/>
      <c r="N133" s="265"/>
      <c r="O133" s="265" t="s">
        <v>921</v>
      </c>
      <c r="P133" s="265"/>
      <c r="Q133" s="265"/>
      <c r="R133" s="265"/>
      <c r="S133" s="265"/>
      <c r="T133" s="265"/>
      <c r="U133" s="163"/>
      <c r="V133" s="9"/>
    </row>
    <row r="134" spans="2:22" ht="51">
      <c r="B134" s="8"/>
      <c r="C134" s="581"/>
      <c r="D134" s="580" t="str">
        <f>+Referencias!D129</f>
        <v>Desvinculación asistida</v>
      </c>
      <c r="E134" s="262">
        <f>+Referencias!E129</f>
        <v>75</v>
      </c>
      <c r="F134" s="259" t="str">
        <f>+Referencias!F129</f>
        <v>Contar con programas de reconocimiento de la trayectoria laboral  y agradecimiento por el servicio prestado a las personas que se desvinculan</v>
      </c>
      <c r="G134" s="170"/>
      <c r="H134" s="131"/>
      <c r="I134" s="163"/>
      <c r="J134" s="163"/>
      <c r="K134" s="265" t="s">
        <v>921</v>
      </c>
      <c r="L134" s="265"/>
      <c r="M134" s="265" t="s">
        <v>921</v>
      </c>
      <c r="N134" s="265" t="s">
        <v>921</v>
      </c>
      <c r="O134" s="265"/>
      <c r="P134" s="265"/>
      <c r="Q134" s="265"/>
      <c r="R134" s="265"/>
      <c r="S134" s="265"/>
      <c r="T134" s="265"/>
      <c r="U134" s="163"/>
      <c r="V134" s="9"/>
    </row>
    <row r="135" spans="2:22" ht="76.5">
      <c r="B135" s="8"/>
      <c r="C135" s="581"/>
      <c r="D135" s="582"/>
      <c r="E135" s="262">
        <f>+Referencias!E130</f>
        <v>76</v>
      </c>
      <c r="F135" s="259" t="str">
        <f>+Referencias!F130</f>
        <v>Brindar apoyo socio laboral y emocional a las personas que se desvinculan por pensión, por reestructuración o por finalización del nombramiento en provisionalidad, de manera que se les facilite enfrentar el cambio, mediante un Plan de Desvinculación Asistida</v>
      </c>
      <c r="G135" s="170"/>
      <c r="H135" s="131"/>
      <c r="I135" s="163"/>
      <c r="J135" s="163"/>
      <c r="K135" s="265" t="s">
        <v>921</v>
      </c>
      <c r="L135" s="265"/>
      <c r="M135" s="265"/>
      <c r="N135" s="265" t="s">
        <v>921</v>
      </c>
      <c r="O135" s="265"/>
      <c r="P135" s="265"/>
      <c r="Q135" s="265"/>
      <c r="R135" s="265"/>
      <c r="S135" s="265"/>
      <c r="T135" s="265"/>
      <c r="U135" s="163"/>
      <c r="V135" s="9"/>
    </row>
    <row r="136" spans="2:22" ht="38.25">
      <c r="B136" s="8"/>
      <c r="C136" s="583"/>
      <c r="D136" s="259" t="str">
        <f>+Referencias!D131</f>
        <v>Gestión del conocimiento</v>
      </c>
      <c r="E136" s="262">
        <f>+Referencias!E131</f>
        <v>77</v>
      </c>
      <c r="F136" s="259" t="str">
        <f>+Referencias!F131</f>
        <v>Contar con mecanismos para transferir el conocimiento de los servidores que se retiran de la Entidad a quienes continúan vinculados</v>
      </c>
      <c r="G136" s="170"/>
      <c r="H136" s="131"/>
      <c r="I136" s="163"/>
      <c r="J136" s="163"/>
      <c r="K136" s="265"/>
      <c r="L136" s="265"/>
      <c r="M136" s="265"/>
      <c r="N136" s="265"/>
      <c r="O136" s="265"/>
      <c r="P136" s="265" t="s">
        <v>921</v>
      </c>
      <c r="Q136" s="265"/>
      <c r="R136" s="265"/>
      <c r="S136" s="265"/>
      <c r="T136" s="265" t="s">
        <v>921</v>
      </c>
      <c r="U136" s="163"/>
      <c r="V136" s="9"/>
    </row>
    <row r="137" spans="2:22" ht="19.5" thickBot="1">
      <c r="B137" s="14"/>
      <c r="C137" s="121"/>
      <c r="D137" s="171"/>
      <c r="E137" s="263"/>
      <c r="F137" s="171"/>
      <c r="G137" s="171"/>
      <c r="H137" s="122"/>
      <c r="I137" s="166"/>
      <c r="J137" s="166"/>
      <c r="K137" s="166"/>
      <c r="L137" s="166"/>
      <c r="M137" s="166"/>
      <c r="N137" s="166"/>
      <c r="O137" s="166"/>
      <c r="P137" s="166"/>
      <c r="Q137" s="166"/>
      <c r="R137" s="166"/>
      <c r="S137" s="166"/>
      <c r="T137" s="166"/>
      <c r="U137" s="166"/>
      <c r="V137" s="16"/>
    </row>
    <row r="138" spans="2:22" ht="18.75">
      <c r="D138" s="20"/>
      <c r="E138" s="264"/>
      <c r="F138" s="20"/>
      <c r="G138" s="20"/>
      <c r="I138" s="167"/>
      <c r="J138" s="167"/>
      <c r="K138" s="167"/>
      <c r="L138" s="167"/>
      <c r="M138" s="167"/>
      <c r="N138" s="167"/>
      <c r="O138" s="167"/>
      <c r="P138" s="167"/>
      <c r="Q138" s="167"/>
      <c r="R138" s="167"/>
      <c r="S138" s="167"/>
      <c r="T138" s="167"/>
      <c r="U138" s="167"/>
    </row>
    <row r="139" spans="2:22" ht="18.75" hidden="1">
      <c r="D139" s="20"/>
      <c r="E139" s="264"/>
      <c r="F139" s="20"/>
      <c r="G139" s="20"/>
      <c r="I139" s="167"/>
      <c r="J139" s="167"/>
      <c r="K139" s="167"/>
      <c r="L139" s="167"/>
      <c r="M139" s="167"/>
      <c r="N139" s="167"/>
      <c r="O139" s="167"/>
      <c r="P139" s="167"/>
      <c r="Q139" s="167"/>
      <c r="R139" s="167"/>
      <c r="S139" s="167"/>
      <c r="T139" s="167"/>
      <c r="U139" s="167"/>
    </row>
  </sheetData>
  <autoFilter ref="I11:U136"/>
  <mergeCells count="28">
    <mergeCell ref="D61:D75"/>
    <mergeCell ref="D76:D99"/>
    <mergeCell ref="D100:D107"/>
    <mergeCell ref="D108:D118"/>
    <mergeCell ref="D119:D121"/>
    <mergeCell ref="D125:D130"/>
    <mergeCell ref="D132:D133"/>
    <mergeCell ref="D134:D135"/>
    <mergeCell ref="C131:C136"/>
    <mergeCell ref="G10:G11"/>
    <mergeCell ref="C49:C130"/>
    <mergeCell ref="D12:D14"/>
    <mergeCell ref="D15:D24"/>
    <mergeCell ref="D25:D33"/>
    <mergeCell ref="C12:C35"/>
    <mergeCell ref="D36:D40"/>
    <mergeCell ref="D41:D43"/>
    <mergeCell ref="D44:D45"/>
    <mergeCell ref="C36:C48"/>
    <mergeCell ref="D50:D53"/>
    <mergeCell ref="D54:D60"/>
    <mergeCell ref="C4:U4"/>
    <mergeCell ref="C10:F11"/>
    <mergeCell ref="I6:L6"/>
    <mergeCell ref="M6:P6"/>
    <mergeCell ref="Q6:R6"/>
    <mergeCell ref="S6:T6"/>
    <mergeCell ref="C6:G8"/>
  </mergeCells>
  <conditionalFormatting sqref="I12:U136">
    <cfRule type="containsText" dxfId="70" priority="2" operator="containsText" text="X">
      <formula>NOT(ISERROR(SEARCH("X",I12)))</formula>
    </cfRule>
  </conditionalFormatting>
  <dataValidations count="1">
    <dataValidation type="whole" operator="equal" allowBlank="1" showInputMessage="1" showErrorMessage="1" sqref="I12:U136 G2:XFD8 A1:F1048576">
      <formula1>27253034123005</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dimension ref="A1:N434"/>
  <sheetViews>
    <sheetView showGridLines="0" zoomScale="70" zoomScaleNormal="70" workbookViewId="0">
      <pane xSplit="6" ySplit="6" topLeftCell="G61" activePane="bottomRight" state="frozen"/>
      <selection pane="topRight" activeCell="G1" sqref="G1"/>
      <selection pane="bottomLeft" activeCell="A7" sqref="A7"/>
      <selection pane="bottomRight" activeCell="H61" sqref="H61:H64"/>
    </sheetView>
  </sheetViews>
  <sheetFormatPr baseColWidth="10" defaultColWidth="0" defaultRowHeight="14.25" zeroHeight="1"/>
  <cols>
    <col min="1" max="1" width="1.7109375" style="34" customWidth="1"/>
    <col min="2" max="2" width="1.5703125" style="34" customWidth="1"/>
    <col min="3" max="3" width="18.28515625" style="34" customWidth="1"/>
    <col min="4" max="4" width="21.5703125" style="34" customWidth="1"/>
    <col min="5" max="5" width="6.85546875" style="172" customWidth="1"/>
    <col min="6" max="6" width="49.7109375" style="34" customWidth="1"/>
    <col min="7" max="7" width="12.28515625" style="173" customWidth="1"/>
    <col min="8" max="8" width="42.28515625" style="34" customWidth="1"/>
    <col min="9" max="9" width="43.28515625" style="34" customWidth="1"/>
    <col min="10" max="10" width="35.7109375" style="34" customWidth="1"/>
    <col min="11" max="11" width="1.42578125" style="34" customWidth="1"/>
    <col min="12" max="12" width="2.28515625" style="34" customWidth="1"/>
    <col min="13" max="13" width="3.7109375" style="34" customWidth="1"/>
    <col min="14" max="14" width="0" style="34" hidden="1" customWidth="1"/>
    <col min="15" max="16384" width="16.42578125" style="34" hidden="1"/>
  </cols>
  <sheetData>
    <row r="1" spans="2:13" ht="7.5" customHeight="1" thickBot="1"/>
    <row r="2" spans="2:13" ht="96" customHeight="1">
      <c r="B2" s="35"/>
      <c r="C2" s="36"/>
      <c r="D2" s="36"/>
      <c r="E2" s="174"/>
      <c r="F2" s="36"/>
      <c r="G2" s="175"/>
      <c r="H2" s="36"/>
      <c r="I2" s="36"/>
      <c r="J2" s="36"/>
      <c r="K2" s="37"/>
    </row>
    <row r="3" spans="2:13" ht="33.75" customHeight="1">
      <c r="B3" s="38"/>
      <c r="C3" s="473" t="s">
        <v>6</v>
      </c>
      <c r="D3" s="473"/>
      <c r="E3" s="473"/>
      <c r="F3" s="473"/>
      <c r="G3" s="473"/>
      <c r="H3" s="473"/>
      <c r="I3" s="473"/>
      <c r="J3" s="473"/>
      <c r="K3" s="42"/>
    </row>
    <row r="4" spans="2:13" ht="7.5" customHeight="1" thickBot="1">
      <c r="B4" s="38"/>
      <c r="K4" s="42"/>
    </row>
    <row r="5" spans="2:13" ht="26.25" customHeight="1" thickTop="1">
      <c r="B5" s="38"/>
      <c r="C5" s="620" t="s">
        <v>922</v>
      </c>
      <c r="D5" s="622" t="s">
        <v>923</v>
      </c>
      <c r="E5" s="622" t="s">
        <v>924</v>
      </c>
      <c r="F5" s="628"/>
      <c r="G5" s="624" t="s">
        <v>925</v>
      </c>
      <c r="H5" s="626" t="s">
        <v>926</v>
      </c>
      <c r="I5" s="626" t="s">
        <v>927</v>
      </c>
      <c r="J5" s="626" t="s">
        <v>928</v>
      </c>
      <c r="K5" s="42"/>
    </row>
    <row r="6" spans="2:13" ht="36" customHeight="1" thickBot="1">
      <c r="B6" s="176"/>
      <c r="C6" s="621"/>
      <c r="D6" s="623"/>
      <c r="E6" s="623"/>
      <c r="F6" s="629"/>
      <c r="G6" s="625"/>
      <c r="H6" s="627"/>
      <c r="I6" s="627"/>
      <c r="J6" s="627"/>
      <c r="K6" s="42"/>
    </row>
    <row r="7" spans="2:13" ht="62.25" customHeight="1">
      <c r="B7" s="606"/>
      <c r="C7" s="608" t="str">
        <f>+'Autodiagnóstico '!C12</f>
        <v>PLANEACIÓN</v>
      </c>
      <c r="D7" s="617" t="str">
        <f>+'Autodiagnóstico '!E12</f>
        <v>Conocimiento normativo y del entorno</v>
      </c>
      <c r="E7" s="248">
        <v>1</v>
      </c>
      <c r="F7" s="186" t="str">
        <f>+'Autodiagnóstico '!H12</f>
        <v>Conocer y considerar el propósito, las funciones y el tipo de entidad; conocer su entorno; y vincular la planeación estratégica en los diseños de planeación del área.</v>
      </c>
      <c r="G7" s="218">
        <f>+'Autodiagnóstico '!N12</f>
        <v>100</v>
      </c>
      <c r="H7" s="186" t="s">
        <v>929</v>
      </c>
      <c r="I7" s="186" t="s">
        <v>930</v>
      </c>
      <c r="J7" s="209" t="s">
        <v>931</v>
      </c>
      <c r="K7" s="42"/>
    </row>
    <row r="8" spans="2:13" ht="35.1" customHeight="1">
      <c r="B8" s="606"/>
      <c r="C8" s="609"/>
      <c r="D8" s="618"/>
      <c r="E8" s="129">
        <v>2</v>
      </c>
      <c r="F8" s="182" t="str">
        <f>+'Autodiagnóstico '!H17</f>
        <v xml:space="preserve">Conocer y considerar toda la normatividad aplicable al proceso de TH </v>
      </c>
      <c r="G8" s="200">
        <f>+'Autodiagnóstico '!N17</f>
        <v>100</v>
      </c>
      <c r="H8" s="182"/>
      <c r="I8" s="182"/>
      <c r="J8" s="205" t="s">
        <v>932</v>
      </c>
      <c r="K8" s="42"/>
      <c r="L8" s="630"/>
      <c r="M8" s="631"/>
    </row>
    <row r="9" spans="2:13" ht="42" customHeight="1">
      <c r="B9" s="606"/>
      <c r="C9" s="609"/>
      <c r="D9" s="619"/>
      <c r="E9" s="214">
        <v>3</v>
      </c>
      <c r="F9" s="182" t="str">
        <f>+'Autodiagnóstico '!H22</f>
        <v>Conocer y considerar los lineamientos institucionales macro relacionados con la entidad, emitidos por Función Pública, CNSC, ESAP y Presidencia de la República.</v>
      </c>
      <c r="G9" s="200">
        <f>+'Autodiagnóstico '!N22</f>
        <v>100</v>
      </c>
      <c r="H9" s="182"/>
      <c r="I9" s="182"/>
      <c r="J9" s="205" t="s">
        <v>932</v>
      </c>
      <c r="K9" s="42"/>
    </row>
    <row r="10" spans="2:13" ht="72">
      <c r="B10" s="606"/>
      <c r="C10" s="610"/>
      <c r="D10" s="592" t="str">
        <f>+'Autodiagnóstico '!E27</f>
        <v>Gestión de la información</v>
      </c>
      <c r="E10" s="212">
        <v>4</v>
      </c>
      <c r="F10" s="183" t="str">
        <f>+'Autodiagnóstico '!H27</f>
        <v>Gestionar la información en el SIGEP (Servidores Públicos)</v>
      </c>
      <c r="G10" s="213">
        <f>+'Autodiagnóstico '!N27</f>
        <v>100</v>
      </c>
      <c r="H10" s="183" t="s">
        <v>933</v>
      </c>
      <c r="I10" s="183" t="s">
        <v>934</v>
      </c>
      <c r="J10" s="202" t="s">
        <v>935</v>
      </c>
      <c r="K10" s="42"/>
    </row>
    <row r="11" spans="2:13" ht="81.75" customHeight="1">
      <c r="B11" s="606"/>
      <c r="C11" s="610"/>
      <c r="D11" s="592"/>
      <c r="E11" s="129">
        <v>5</v>
      </c>
      <c r="F11" s="182" t="str">
        <f>+'Autodiagnóstico '!H32</f>
        <v>Gestionar la información en el SIGEP (Contratistas)</v>
      </c>
      <c r="G11" s="200">
        <f>+'Autodiagnóstico '!N32</f>
        <v>100</v>
      </c>
      <c r="H11" s="182" t="s">
        <v>933</v>
      </c>
      <c r="I11" s="182" t="s">
        <v>934</v>
      </c>
      <c r="J11" s="205" t="s">
        <v>935</v>
      </c>
      <c r="K11" s="42"/>
    </row>
    <row r="12" spans="2:13" ht="86.25" customHeight="1">
      <c r="B12" s="606"/>
      <c r="C12" s="610"/>
      <c r="D12" s="592"/>
      <c r="E12" s="129">
        <v>6</v>
      </c>
      <c r="F12" s="182" t="str">
        <f>+'Autodiagnóstico '!H37</f>
        <v>Verificar la información cargada en el SIGEP</v>
      </c>
      <c r="G12" s="200">
        <f>+'Autodiagnóstico '!N37</f>
        <v>100</v>
      </c>
      <c r="H12" s="182" t="s">
        <v>933</v>
      </c>
      <c r="I12" s="182" t="s">
        <v>934</v>
      </c>
      <c r="J12" s="205" t="s">
        <v>935</v>
      </c>
      <c r="K12" s="42"/>
    </row>
    <row r="13" spans="2:13" ht="84.95" customHeight="1">
      <c r="B13" s="606"/>
      <c r="C13" s="610"/>
      <c r="D13" s="592"/>
      <c r="E13" s="129">
        <v>7</v>
      </c>
      <c r="F13" s="182" t="str">
        <f>+'Autodiagnóstico '!H42</f>
        <v>Contar con un mecanismo de información que permita visualizar en tiempo real la planta de personal y generar reportes, articulado con la nómina o independiente, diferenciando:
- Planta global y planta estructural, por grupos internos de trabajo</v>
      </c>
      <c r="G13" s="200">
        <f>+'Autodiagnóstico '!N42</f>
        <v>100</v>
      </c>
      <c r="H13" s="182"/>
      <c r="I13" s="182" t="s">
        <v>936</v>
      </c>
      <c r="J13" s="205" t="s">
        <v>937</v>
      </c>
      <c r="K13" s="42"/>
    </row>
    <row r="14" spans="2:13" ht="84.95" customHeight="1">
      <c r="B14" s="606"/>
      <c r="C14" s="610"/>
      <c r="D14" s="592"/>
      <c r="E14" s="129">
        <v>8</v>
      </c>
      <c r="F14" s="182" t="str">
        <f>+'Autodiagnóstico '!H47</f>
        <v>Contar con un mecanismo de información que permita visualizar en tiempo real la planta de personal y generar reportes, articulado con la nómina o independiente, diferenciando:
- Tipos de vinculación, nivel, código, grado</v>
      </c>
      <c r="G14" s="200">
        <f>+'Autodiagnóstico '!N47</f>
        <v>100</v>
      </c>
      <c r="H14" s="182"/>
      <c r="I14" s="182" t="s">
        <v>936</v>
      </c>
      <c r="J14" s="205" t="s">
        <v>932</v>
      </c>
      <c r="K14" s="42"/>
    </row>
    <row r="15" spans="2:13" ht="84.95" customHeight="1">
      <c r="B15" s="606"/>
      <c r="C15" s="610"/>
      <c r="D15" s="592"/>
      <c r="E15" s="129">
        <v>9</v>
      </c>
      <c r="F15" s="182" t="str">
        <f>+'Autodiagnóstico '!H52</f>
        <v>Contar con un mecanismo de información que permita visualizar en tiempo real la planta de personal y generar reportes, articulado con la nómina o independiente, diferenciando:
- Antigüedad en el Estado, nivel académico y género</v>
      </c>
      <c r="G15" s="200">
        <f>+'Autodiagnóstico '!N52</f>
        <v>100</v>
      </c>
      <c r="H15" s="182"/>
      <c r="I15" s="182" t="s">
        <v>936</v>
      </c>
      <c r="J15" s="205" t="s">
        <v>932</v>
      </c>
      <c r="K15" s="42"/>
    </row>
    <row r="16" spans="2:13" ht="84.95" customHeight="1">
      <c r="B16" s="606"/>
      <c r="C16" s="610"/>
      <c r="D16" s="592"/>
      <c r="E16" s="129">
        <v>10</v>
      </c>
      <c r="F16" s="182" t="str">
        <f>+'Autodiagnóstico '!H57</f>
        <v>Contar con un mecanismo de información que permita visualizar en tiempo real la planta de personal y generar reportes, articulado con la nómina o independiente, diferenciando:
- Cargos en vacancia definitiva o temporal por niveles</v>
      </c>
      <c r="G16" s="200">
        <f>+'Autodiagnóstico '!N57</f>
        <v>100</v>
      </c>
      <c r="H16" s="182"/>
      <c r="I16" s="182" t="s">
        <v>936</v>
      </c>
      <c r="J16" s="205" t="s">
        <v>932</v>
      </c>
      <c r="K16" s="42"/>
    </row>
    <row r="17" spans="2:11" ht="84.95" customHeight="1">
      <c r="B17" s="606"/>
      <c r="C17" s="610"/>
      <c r="D17" s="592"/>
      <c r="E17" s="129">
        <v>11</v>
      </c>
      <c r="F17" s="182" t="str">
        <f>+'Autodiagnóstico '!H62</f>
        <v>Contar con un mecanismo de información que permita visualizar en tiempo real la planta de personal y generar reportes, articulado con la nómina o independiente, diferenciando:
- Perfiles de Empleos</v>
      </c>
      <c r="G17" s="200">
        <f>+'Autodiagnóstico '!N62</f>
        <v>81</v>
      </c>
      <c r="H17" s="182"/>
      <c r="I17" s="182" t="s">
        <v>938</v>
      </c>
      <c r="J17" s="205" t="s">
        <v>939</v>
      </c>
      <c r="K17" s="42"/>
    </row>
    <row r="18" spans="2:11" ht="109.5" customHeight="1">
      <c r="B18" s="606"/>
      <c r="C18" s="610"/>
      <c r="D18" s="592"/>
      <c r="E18" s="129">
        <v>12</v>
      </c>
      <c r="F18" s="182" t="str">
        <f>+'Autodiagnóstico '!H67</f>
        <v>Contar con un mecanismo de información que permita visualizar en tiempo real la planta de personal y generar reportes, articulado con la nómina o independiente, diferenciando:
- Personas con discapacidad, pre pensionados, cabezas de familia, pertenecientes a grupos étnicos o con fuero sindical</v>
      </c>
      <c r="G18" s="200">
        <f>+'Autodiagnóstico '!N67</f>
        <v>80</v>
      </c>
      <c r="H18" s="182"/>
      <c r="I18" s="182" t="s">
        <v>940</v>
      </c>
      <c r="J18" s="205" t="s">
        <v>932</v>
      </c>
      <c r="K18" s="42"/>
    </row>
    <row r="19" spans="2:11" ht="210" customHeight="1">
      <c r="B19" s="606"/>
      <c r="C19" s="610"/>
      <c r="D19" s="593"/>
      <c r="E19" s="214">
        <v>13</v>
      </c>
      <c r="F19" s="179" t="str">
        <f>'Autodiagnóstico '!H72</f>
        <v>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v>
      </c>
      <c r="G19" s="201">
        <f>+'Autodiagnóstico '!N72</f>
        <v>92</v>
      </c>
      <c r="H19" s="179" t="s">
        <v>929</v>
      </c>
      <c r="I19" s="179"/>
      <c r="J19" s="203" t="s">
        <v>932</v>
      </c>
      <c r="K19" s="42"/>
    </row>
    <row r="20" spans="2:11" ht="131.25" customHeight="1">
      <c r="B20" s="606"/>
      <c r="C20" s="610"/>
      <c r="D20" s="589" t="str">
        <f>+'Autodiagnóstico '!E77</f>
        <v>Planeación Estratégica</v>
      </c>
      <c r="E20" s="212">
        <v>14</v>
      </c>
      <c r="F20" s="183" t="str">
        <f>+'Autodiagnóstico '!H77</f>
        <v>Diseñar la planeación estratégica del talento humano, que contemple:</v>
      </c>
      <c r="G20" s="213">
        <f>+'Autodiagnóstico '!N77</f>
        <v>100</v>
      </c>
      <c r="H20" s="183" t="s">
        <v>929</v>
      </c>
      <c r="I20" s="183" t="s">
        <v>941</v>
      </c>
      <c r="J20" s="202" t="s">
        <v>942</v>
      </c>
      <c r="K20" s="42"/>
    </row>
    <row r="21" spans="2:11" ht="48">
      <c r="B21" s="606"/>
      <c r="C21" s="610"/>
      <c r="D21" s="599"/>
      <c r="E21" s="219" t="s">
        <v>134</v>
      </c>
      <c r="F21" s="182" t="str">
        <f>+'Autodiagnóstico '!I82</f>
        <v>Plan anual de vacantes y Plan de Previsión de Recursos Humanos que prevea y programe los recursos necesarios para proveer las vacantes mediante concurso</v>
      </c>
      <c r="G21" s="200">
        <f>+'Autodiagnóstico '!N82</f>
        <v>100</v>
      </c>
      <c r="H21" s="182"/>
      <c r="I21" s="182"/>
      <c r="J21" s="205" t="s">
        <v>943</v>
      </c>
      <c r="K21" s="42"/>
    </row>
    <row r="22" spans="2:11" ht="84">
      <c r="B22" s="606"/>
      <c r="C22" s="610"/>
      <c r="D22" s="599"/>
      <c r="E22" s="219" t="s">
        <v>142</v>
      </c>
      <c r="F22" s="182" t="str">
        <f>+'Autodiagnóstico '!I87</f>
        <v>Plan Institucional de Capacitación</v>
      </c>
      <c r="G22" s="200">
        <f>+'Autodiagnóstico '!N87</f>
        <v>100</v>
      </c>
      <c r="H22" s="182" t="s">
        <v>944</v>
      </c>
      <c r="I22" s="182"/>
      <c r="J22" s="205" t="s">
        <v>945</v>
      </c>
      <c r="K22" s="42"/>
    </row>
    <row r="23" spans="2:11" ht="84">
      <c r="B23" s="606"/>
      <c r="C23" s="610"/>
      <c r="D23" s="599"/>
      <c r="E23" s="219" t="s">
        <v>149</v>
      </c>
      <c r="F23" s="182" t="str">
        <f>+'Autodiagnóstico '!I92</f>
        <v>Plan de bienestar e incentivos</v>
      </c>
      <c r="G23" s="200">
        <f>+'Autodiagnóstico '!N92</f>
        <v>100</v>
      </c>
      <c r="H23" s="182" t="s">
        <v>946</v>
      </c>
      <c r="I23" s="182"/>
      <c r="J23" s="205" t="s">
        <v>947</v>
      </c>
      <c r="K23" s="42"/>
    </row>
    <row r="24" spans="2:11" ht="79.5" customHeight="1">
      <c r="B24" s="606"/>
      <c r="C24" s="610"/>
      <c r="D24" s="599"/>
      <c r="E24" s="219" t="s">
        <v>156</v>
      </c>
      <c r="F24" s="182" t="str">
        <f>+'Autodiagnóstico '!I97</f>
        <v>Plan de seguridad y salud en el trabajo</v>
      </c>
      <c r="G24" s="200">
        <f>+'Autodiagnóstico '!N97</f>
        <v>100</v>
      </c>
      <c r="H24" s="182"/>
      <c r="I24" s="182"/>
      <c r="J24" s="205" t="s">
        <v>948</v>
      </c>
      <c r="K24" s="42"/>
    </row>
    <row r="25" spans="2:11" ht="55.5" customHeight="1">
      <c r="B25" s="606"/>
      <c r="C25" s="610"/>
      <c r="D25" s="599"/>
      <c r="E25" s="219" t="s">
        <v>163</v>
      </c>
      <c r="F25" s="182" t="str">
        <f>+'Autodiagnóstico '!I102</f>
        <v>Monitoreo y seguimiento del SIGEP</v>
      </c>
      <c r="G25" s="200">
        <f>+'Autodiagnóstico '!N102</f>
        <v>100</v>
      </c>
      <c r="H25" s="182"/>
      <c r="I25" s="182"/>
      <c r="J25" s="205" t="s">
        <v>949</v>
      </c>
      <c r="K25" s="42"/>
    </row>
    <row r="26" spans="2:11" ht="69.75" customHeight="1">
      <c r="B26" s="606"/>
      <c r="C26" s="610"/>
      <c r="D26" s="599"/>
      <c r="E26" s="219" t="s">
        <v>170</v>
      </c>
      <c r="F26" s="182" t="str">
        <f>+'Autodiagnóstico '!I107</f>
        <v>Evaluación de desempeño</v>
      </c>
      <c r="G26" s="200">
        <f>+'Autodiagnóstico '!N107</f>
        <v>100</v>
      </c>
      <c r="H26" s="182"/>
      <c r="I26" s="182"/>
      <c r="J26" s="205" t="s">
        <v>950</v>
      </c>
      <c r="K26" s="42"/>
    </row>
    <row r="27" spans="2:11" ht="58.5" customHeight="1">
      <c r="B27" s="606"/>
      <c r="C27" s="610"/>
      <c r="D27" s="599"/>
      <c r="E27" s="219" t="s">
        <v>177</v>
      </c>
      <c r="F27" s="182" t="str">
        <f>+'Autodiagnóstico '!I112</f>
        <v>Inducción y reinducción (Se agrega en el Plan Estratégico de Talento Humano, dado que éste contiene al Plan Institucional de Capacitación - Decreto 612 de 2018)</v>
      </c>
      <c r="G27" s="200">
        <f>+'Autodiagnóstico '!N112</f>
        <v>100</v>
      </c>
      <c r="H27" s="182"/>
      <c r="I27" s="182"/>
      <c r="J27" s="205" t="s">
        <v>951</v>
      </c>
      <c r="K27" s="42"/>
    </row>
    <row r="28" spans="2:11" ht="54" customHeight="1">
      <c r="B28" s="606"/>
      <c r="C28" s="610"/>
      <c r="D28" s="590"/>
      <c r="E28" s="220" t="s">
        <v>184</v>
      </c>
      <c r="F28" s="182" t="str">
        <f>+'Autodiagnóstico '!I117</f>
        <v>Medición, análisis y mejoramiento del clima organizacional (Se agrega en el Plan estratégico de Talento Humano, dado que éste contiene al Plan de Bienestar y Estímulos - Decreto 612 de 2018)</v>
      </c>
      <c r="G28" s="201">
        <f>+'Autodiagnóstico '!N117</f>
        <v>100</v>
      </c>
      <c r="H28" s="179"/>
      <c r="I28" s="179"/>
      <c r="J28" s="203" t="s">
        <v>952</v>
      </c>
      <c r="K28" s="42"/>
    </row>
    <row r="29" spans="2:11" ht="96">
      <c r="B29" s="606"/>
      <c r="C29" s="610"/>
      <c r="D29" s="1" t="str">
        <f>+'Autodiagnóstico '!E122</f>
        <v>Manual de funciones y competencias</v>
      </c>
      <c r="E29" s="151">
        <v>15</v>
      </c>
      <c r="F29" s="184" t="str">
        <f>+'Autodiagnóstico '!H122</f>
        <v>Contar con un manual de funciones y competencias ajustado a las directrices vigentes</v>
      </c>
      <c r="G29" s="2">
        <f>+'Autodiagnóstico '!N122</f>
        <v>80</v>
      </c>
      <c r="H29" s="189" t="s">
        <v>953</v>
      </c>
      <c r="I29" s="184" t="s">
        <v>954</v>
      </c>
      <c r="J29" s="207" t="s">
        <v>955</v>
      </c>
      <c r="K29" s="42"/>
    </row>
    <row r="30" spans="2:11" ht="99" customHeight="1" thickBot="1">
      <c r="B30" s="606"/>
      <c r="C30" s="611"/>
      <c r="D30" s="194" t="str">
        <f>+'Autodiagnóstico '!E127</f>
        <v>Arreglo institucional</v>
      </c>
      <c r="E30" s="152">
        <v>16</v>
      </c>
      <c r="F30" s="185" t="str">
        <f>+'Autodiagnóstico '!H127</f>
        <v>Contar con un área estratégica para la gerencia del TH</v>
      </c>
      <c r="G30" s="3">
        <f>+'Autodiagnóstico '!N127</f>
        <v>100</v>
      </c>
      <c r="H30" s="190"/>
      <c r="I30" s="185" t="s">
        <v>956</v>
      </c>
      <c r="J30" s="210"/>
      <c r="K30" s="42"/>
    </row>
    <row r="31" spans="2:11" ht="84">
      <c r="B31" s="606"/>
      <c r="C31" s="612" t="str">
        <f>+'Autodiagnóstico '!C132</f>
        <v>INGRESO</v>
      </c>
      <c r="D31" s="607" t="str">
        <f>+'Autodiagnóstico '!E132</f>
        <v>Provisión del empleo</v>
      </c>
      <c r="E31" s="221">
        <v>17</v>
      </c>
      <c r="F31" s="186" t="str">
        <f>+'Autodiagnóstico '!H132</f>
        <v>Proveer las vacantes definitivas de forma temporal mediante la figura de encargo, eficientemente</v>
      </c>
      <c r="G31" s="218">
        <f>+'Autodiagnóstico '!N132</f>
        <v>81</v>
      </c>
      <c r="H31" s="186" t="s">
        <v>929</v>
      </c>
      <c r="I31" s="186"/>
      <c r="J31" s="209" t="s">
        <v>957</v>
      </c>
      <c r="K31" s="42"/>
    </row>
    <row r="32" spans="2:11" ht="40.5" customHeight="1">
      <c r="B32" s="606"/>
      <c r="C32" s="613"/>
      <c r="D32" s="599"/>
      <c r="E32" s="129">
        <v>18</v>
      </c>
      <c r="F32" s="182" t="str">
        <f>+'Autodiagnóstico '!H137</f>
        <v>Proveer las vacantes definitivas oportunamente, de acuerdo con el Plan Anual de Vacantes</v>
      </c>
      <c r="G32" s="200">
        <f>+'Autodiagnóstico '!N137</f>
        <v>80</v>
      </c>
      <c r="H32" s="182"/>
      <c r="I32" s="182"/>
      <c r="J32" s="205" t="s">
        <v>958</v>
      </c>
      <c r="K32" s="42"/>
    </row>
    <row r="33" spans="2:11" ht="65.25" customHeight="1">
      <c r="B33" s="606"/>
      <c r="C33" s="613"/>
      <c r="D33" s="599"/>
      <c r="E33" s="129">
        <v>19</v>
      </c>
      <c r="F33" s="182" t="str">
        <f>+'Autodiagnóstico '!H142</f>
        <v>Proveer las vacantes definitivas temporalmente mediante nombramientos provisionales, eficientemente</v>
      </c>
      <c r="G33" s="200">
        <f>+'Autodiagnóstico '!N142</f>
        <v>80</v>
      </c>
      <c r="H33" s="182"/>
      <c r="I33" s="182"/>
      <c r="J33" s="205" t="s">
        <v>959</v>
      </c>
      <c r="K33" s="42"/>
    </row>
    <row r="34" spans="2:11" ht="72">
      <c r="B34" s="606"/>
      <c r="C34" s="613"/>
      <c r="D34" s="599"/>
      <c r="E34" s="129">
        <v>20</v>
      </c>
      <c r="F34" s="182" t="str">
        <f>+'Autodiagnóstico '!H147</f>
        <v>Contar con las listas de elegibles vigentes en su entidad hasta su vencimiento</v>
      </c>
      <c r="G34" s="200">
        <f>+'Autodiagnóstico '!N147</f>
        <v>20</v>
      </c>
      <c r="H34" s="182"/>
      <c r="I34" s="182"/>
      <c r="J34" s="205" t="s">
        <v>960</v>
      </c>
      <c r="K34" s="42"/>
    </row>
    <row r="35" spans="2:11" ht="45" customHeight="1">
      <c r="B35" s="606"/>
      <c r="C35" s="613"/>
      <c r="D35" s="590"/>
      <c r="E35" s="214">
        <v>21</v>
      </c>
      <c r="F35" s="179" t="str">
        <f>+'Autodiagnóstico '!H152</f>
        <v>Contar con mecanismos para verificar si existen servidores de carrera administrativa con derecho preferencial para ser encargados</v>
      </c>
      <c r="G35" s="201">
        <f>+'Autodiagnóstico '!N152</f>
        <v>80</v>
      </c>
      <c r="H35" s="179"/>
      <c r="I35" s="179"/>
      <c r="J35" s="203" t="s">
        <v>961</v>
      </c>
      <c r="K35" s="42"/>
    </row>
    <row r="36" spans="2:11" ht="91.5" customHeight="1">
      <c r="B36" s="38"/>
      <c r="C36" s="613"/>
      <c r="D36" s="589" t="str">
        <f>+'Autodiagnóstico '!E157</f>
        <v>Gestión de la información</v>
      </c>
      <c r="E36" s="212">
        <v>22</v>
      </c>
      <c r="F36" s="183" t="str">
        <f>+'Autodiagnóstico '!H157</f>
        <v>Contar con la trazabilidad electrónica o física de la historia laboral de cada servidor</v>
      </c>
      <c r="G36" s="213">
        <f>+'Autodiagnóstico '!N157</f>
        <v>61</v>
      </c>
      <c r="H36" s="183" t="s">
        <v>929</v>
      </c>
      <c r="I36" s="183" t="s">
        <v>962</v>
      </c>
      <c r="J36" s="202" t="s">
        <v>963</v>
      </c>
      <c r="K36" s="42"/>
    </row>
    <row r="37" spans="2:11" ht="77.25" customHeight="1">
      <c r="B37" s="38"/>
      <c r="C37" s="613"/>
      <c r="D37" s="599"/>
      <c r="E37" s="129">
        <v>23</v>
      </c>
      <c r="F37" s="182" t="str">
        <f>+'Autodiagnóstico '!H162</f>
        <v>Registrar y analizar las vacantes y los tiempos de cubrimiento, especialmente de los gerentes públicos</v>
      </c>
      <c r="G37" s="200">
        <f>+'Autodiagnóstico '!N162</f>
        <v>80</v>
      </c>
      <c r="H37" s="182"/>
      <c r="I37" s="182"/>
      <c r="J37" s="205" t="s">
        <v>964</v>
      </c>
      <c r="K37" s="42"/>
    </row>
    <row r="38" spans="2:11" ht="77.25" customHeight="1">
      <c r="B38" s="38"/>
      <c r="C38" s="613"/>
      <c r="D38" s="616"/>
      <c r="E38" s="214">
        <v>24</v>
      </c>
      <c r="F38" s="179" t="str">
        <f>+'Autodiagnóstico '!H167</f>
        <v>Coordinar lo pertinente para que los servidores públicos de las entidades del orden nacional presenten la Declaración de Bienes y Rentas entre el 1° de abril y el 31 de mayo de cada vigencia; y los del orden territorial entre el 1° de junio y el 31 de julio de cada vigencia.</v>
      </c>
      <c r="G38" s="201">
        <f>+'Autodiagnóstico '!N167</f>
        <v>61</v>
      </c>
      <c r="H38" s="179"/>
      <c r="I38" s="179"/>
      <c r="J38" s="203" t="s">
        <v>965</v>
      </c>
      <c r="K38" s="42"/>
    </row>
    <row r="39" spans="2:11" ht="100.5" customHeight="1">
      <c r="B39" s="38"/>
      <c r="C39" s="613"/>
      <c r="D39" s="589" t="str">
        <f>+'Autodiagnóstico '!E172</f>
        <v>Meritocracia</v>
      </c>
      <c r="E39" s="212">
        <v>25</v>
      </c>
      <c r="F39" s="183" t="str">
        <f>+'Autodiagnóstico '!H172</f>
        <v>Contar con mecanismos para evaluar competencias para los candidatos a cubrir vacantes temporales o de libre nombramiento y remoción.</v>
      </c>
      <c r="G39" s="213">
        <f>+'Autodiagnóstico '!N172</f>
        <v>40</v>
      </c>
      <c r="H39" s="183" t="s">
        <v>966</v>
      </c>
      <c r="I39" s="183" t="s">
        <v>967</v>
      </c>
      <c r="J39" s="202" t="s">
        <v>968</v>
      </c>
      <c r="K39" s="42"/>
    </row>
    <row r="40" spans="2:11" ht="63" customHeight="1">
      <c r="B40" s="38"/>
      <c r="C40" s="613"/>
      <c r="D40" s="616"/>
      <c r="E40" s="214">
        <v>26</v>
      </c>
      <c r="F40" s="179" t="str">
        <f>+'Autodiagnóstico '!H177</f>
        <v xml:space="preserve">Enviar oportunamente las solicitudes de inscripción o de actualización en carrera administrativa a la CNSC </v>
      </c>
      <c r="G40" s="201">
        <f>+'Autodiagnóstico '!N177</f>
        <v>100</v>
      </c>
      <c r="H40" s="179"/>
      <c r="I40" s="179"/>
      <c r="J40" s="203" t="s">
        <v>969</v>
      </c>
      <c r="K40" s="42"/>
    </row>
    <row r="41" spans="2:11" ht="68.25" customHeight="1">
      <c r="B41" s="38"/>
      <c r="C41" s="613"/>
      <c r="D41" s="222" t="str">
        <f>+'Autodiagnóstico '!E182</f>
        <v>Gestión del desempeño</v>
      </c>
      <c r="E41" s="193">
        <v>27</v>
      </c>
      <c r="F41" s="184" t="str">
        <f>+'Autodiagnóstico '!H182</f>
        <v>Verificar que se realice adecuadamente la evaluación de periodo de prueba a los servidores nuevos de carrera administrativa, de acuerdo con la normatividad vigente</v>
      </c>
      <c r="G41" s="211">
        <f>+'Autodiagnóstico '!N182</f>
        <v>0</v>
      </c>
      <c r="H41" s="184"/>
      <c r="I41" s="184" t="s">
        <v>970</v>
      </c>
      <c r="J41" s="207" t="s">
        <v>971</v>
      </c>
      <c r="K41" s="42"/>
    </row>
    <row r="42" spans="2:11" ht="68.25" customHeight="1">
      <c r="B42" s="38"/>
      <c r="C42" s="614"/>
      <c r="D42" s="245" t="str">
        <f>+'Autodiagnóstico '!E187</f>
        <v>Conocimiento institucional</v>
      </c>
      <c r="E42" s="242">
        <v>28</v>
      </c>
      <c r="F42" s="246" t="str">
        <f>+'Autodiagnóstico '!H187</f>
        <v>Realizar inducción a todo servidor público que se vincule a la entidad</v>
      </c>
      <c r="G42" s="211">
        <f>+'Autodiagnóstico '!N187</f>
        <v>80</v>
      </c>
      <c r="H42" s="246"/>
      <c r="I42" s="246"/>
      <c r="J42" s="207" t="s">
        <v>972</v>
      </c>
      <c r="K42" s="42"/>
    </row>
    <row r="43" spans="2:11" ht="60.75" thickBot="1">
      <c r="B43" s="38"/>
      <c r="C43" s="615"/>
      <c r="D43" s="223" t="str">
        <f>+'Autodiagnóstico '!E192</f>
        <v>Inclusión</v>
      </c>
      <c r="E43" s="224">
        <v>29</v>
      </c>
      <c r="F43" s="225" t="str">
        <f>+'Autodiagnóstico '!H192</f>
        <v>Cumplimiento del Decreto 2011 de 2017 relacionado con el porcentaje de vinculación de personas con discapacidad en la planta de empleos de la entidad</v>
      </c>
      <c r="G43" s="226">
        <f>+'Autodiagnóstico '!N192</f>
        <v>25</v>
      </c>
      <c r="H43" s="225"/>
      <c r="I43" s="225"/>
      <c r="J43" s="227" t="s">
        <v>973</v>
      </c>
      <c r="K43" s="42"/>
    </row>
    <row r="44" spans="2:11" ht="56.25" customHeight="1">
      <c r="B44" s="38"/>
      <c r="C44" s="596" t="str">
        <f>'Autodiagnóstico '!C197</f>
        <v>DESARROLLO</v>
      </c>
      <c r="D44" s="228" t="str">
        <f>+'Autodiagnóstico '!E197</f>
        <v>Conocimiento institucional</v>
      </c>
      <c r="E44" s="229">
        <v>30</v>
      </c>
      <c r="F44" s="187" t="str">
        <f>+'Autodiagnóstico '!H197</f>
        <v>Realizar reinducción a todos los servidores máximo cada dos años</v>
      </c>
      <c r="G44" s="230">
        <f>+'Autodiagnóstico '!N197</f>
        <v>100</v>
      </c>
      <c r="H44" s="187" t="s">
        <v>974</v>
      </c>
      <c r="I44" s="187"/>
      <c r="J44" s="204" t="s">
        <v>975</v>
      </c>
      <c r="K44" s="42"/>
    </row>
    <row r="45" spans="2:11" ht="97.5" customHeight="1">
      <c r="B45" s="38"/>
      <c r="C45" s="597"/>
      <c r="D45" s="589" t="str">
        <f>+'Autodiagnóstico '!E202</f>
        <v>Gestión de la información</v>
      </c>
      <c r="E45" s="212">
        <v>31</v>
      </c>
      <c r="F45" s="183" t="str">
        <f>+'Autodiagnóstico '!H202</f>
        <v>Llevar registros apropiados del número de gerentes públicos que hay en la entidad, así como de su movilidad</v>
      </c>
      <c r="G45" s="213">
        <f>+'Autodiagnóstico '!N202</f>
        <v>100</v>
      </c>
      <c r="H45" s="183" t="s">
        <v>976</v>
      </c>
      <c r="I45" s="183" t="s">
        <v>962</v>
      </c>
      <c r="J45" s="202" t="s">
        <v>977</v>
      </c>
      <c r="K45" s="42"/>
    </row>
    <row r="46" spans="2:11" ht="102" customHeight="1">
      <c r="B46" s="38"/>
      <c r="C46" s="597"/>
      <c r="D46" s="599"/>
      <c r="E46" s="129">
        <v>32</v>
      </c>
      <c r="F46" s="182" t="str">
        <f>+'Autodiagnóstico '!H207</f>
        <v>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v>
      </c>
      <c r="G46" s="200">
        <f>+'Autodiagnóstico '!N207</f>
        <v>81</v>
      </c>
      <c r="H46" s="182"/>
      <c r="I46" s="182" t="s">
        <v>962</v>
      </c>
      <c r="J46" s="205" t="s">
        <v>978</v>
      </c>
      <c r="K46" s="42"/>
    </row>
    <row r="47" spans="2:11" ht="78.75" customHeight="1">
      <c r="B47" s="38"/>
      <c r="C47" s="597"/>
      <c r="D47" s="599"/>
      <c r="E47" s="129">
        <v>33</v>
      </c>
      <c r="F47" s="182" t="str">
        <f>+'Autodiagnóstico '!H212</f>
        <v>Movilidad:
Contar con información confiable sobre los Servidores que dados sus conocimientos y habilidades, potencialmente puedan ser reubicados en otras dependencias, encargarse en otro empleo o se les pueda comisionar para desempeñar cargos de libre nombramiento y remoción.</v>
      </c>
      <c r="G47" s="200">
        <f>+'Autodiagnóstico '!N212</f>
        <v>20</v>
      </c>
      <c r="H47" s="182"/>
      <c r="I47" s="182" t="s">
        <v>979</v>
      </c>
      <c r="J47" s="205" t="s">
        <v>980</v>
      </c>
      <c r="K47" s="42"/>
    </row>
    <row r="48" spans="2:11" ht="90.75" customHeight="1">
      <c r="B48" s="38"/>
      <c r="C48" s="597"/>
      <c r="D48" s="590"/>
      <c r="E48" s="214">
        <v>34</v>
      </c>
      <c r="F48" s="179" t="str">
        <f>+'Autodiagnóstico '!H217</f>
        <v>Llevar registros de todas las actividades de bienestar y capacitación realizadas, y contar con información sistematizada sobre número de asistentes y servidores que participaron en las actividades, incluyendo familiares.</v>
      </c>
      <c r="G48" s="201">
        <f>+'Autodiagnóstico '!N217</f>
        <v>80</v>
      </c>
      <c r="H48" s="179"/>
      <c r="I48" s="179" t="s">
        <v>981</v>
      </c>
      <c r="J48" s="203" t="s">
        <v>977</v>
      </c>
      <c r="K48" s="42"/>
    </row>
    <row r="49" spans="2:11" ht="95.25" customHeight="1">
      <c r="B49" s="38"/>
      <c r="C49" s="597"/>
      <c r="D49" s="589" t="str">
        <f>+'Autodiagnóstico '!E222</f>
        <v>Gestión del desempeño</v>
      </c>
      <c r="E49" s="212">
        <v>35</v>
      </c>
      <c r="F49" s="183" t="str">
        <f>+'Autodiagnóstico '!H222</f>
        <v>Adopción mediante acto administrativo del sistema de evaluación del desempeño y los acuerdos de gestión</v>
      </c>
      <c r="G49" s="213">
        <f>+'Autodiagnóstico '!N222</f>
        <v>81</v>
      </c>
      <c r="H49" s="588" t="s">
        <v>982</v>
      </c>
      <c r="I49" s="183" t="s">
        <v>983</v>
      </c>
      <c r="J49" s="202" t="s">
        <v>950</v>
      </c>
      <c r="K49" s="42"/>
    </row>
    <row r="50" spans="2:11" ht="59.25" customHeight="1">
      <c r="B50" s="38"/>
      <c r="C50" s="597"/>
      <c r="D50" s="599"/>
      <c r="E50" s="129">
        <v>36</v>
      </c>
      <c r="F50" s="182" t="str">
        <f>+'Autodiagnóstico '!H227</f>
        <v>Se ha facilitado el proceso de acuerdos de gestión implementando la normatividad vigente y haciendo las capacitaciones correspondientes</v>
      </c>
      <c r="G50" s="200">
        <f>+'Autodiagnóstico '!N227</f>
        <v>81</v>
      </c>
      <c r="H50" s="349"/>
      <c r="I50" s="182"/>
      <c r="J50" s="205" t="s">
        <v>984</v>
      </c>
      <c r="K50" s="42"/>
    </row>
    <row r="51" spans="2:11" ht="149.25" customHeight="1">
      <c r="B51" s="38"/>
      <c r="C51" s="597"/>
      <c r="D51" s="599"/>
      <c r="E51" s="129">
        <v>37</v>
      </c>
      <c r="F51" s="182" t="str">
        <f>+'Autodiagnóstico '!H232</f>
        <v>Llevar a cabo las labores de evaluación de desempeño de conformidad con la normatividad vigente y llevar los registros correspondientes, en sus respectivas fases.</v>
      </c>
      <c r="G51" s="200">
        <f>+'Autodiagnóstico '!N232</f>
        <v>100</v>
      </c>
      <c r="H51" s="182"/>
      <c r="I51" s="182" t="s">
        <v>985</v>
      </c>
      <c r="J51" s="205" t="s">
        <v>986</v>
      </c>
      <c r="K51" s="42"/>
    </row>
    <row r="52" spans="2:11" ht="45" customHeight="1">
      <c r="B52" s="38"/>
      <c r="C52" s="597"/>
      <c r="D52" s="599"/>
      <c r="E52" s="129">
        <v>38</v>
      </c>
      <c r="F52" s="182" t="str">
        <f>+'Autodiagnóstico '!H237</f>
        <v>Establecer y hacer seguimiento a los planes de mejoramiento individual teniendo en cuenta:</v>
      </c>
      <c r="G52" s="200">
        <f>+'Autodiagnóstico '!N237</f>
        <v>20</v>
      </c>
      <c r="H52" s="182"/>
      <c r="I52" s="182" t="s">
        <v>987</v>
      </c>
      <c r="J52" s="205" t="s">
        <v>988</v>
      </c>
      <c r="K52" s="42"/>
    </row>
    <row r="53" spans="2:11" ht="42.75" customHeight="1">
      <c r="B53" s="38"/>
      <c r="C53" s="597"/>
      <c r="D53" s="599"/>
      <c r="E53" s="219" t="s">
        <v>365</v>
      </c>
      <c r="F53" s="182" t="str">
        <f>+'Autodiagnóstico '!I242</f>
        <v>Evaluación del desempeño</v>
      </c>
      <c r="G53" s="200">
        <f>+'Autodiagnóstico '!N242</f>
        <v>20</v>
      </c>
      <c r="H53" s="182"/>
      <c r="I53" s="182"/>
      <c r="J53" s="205" t="s">
        <v>986</v>
      </c>
      <c r="K53" s="42"/>
    </row>
    <row r="54" spans="2:11" ht="35.1" customHeight="1">
      <c r="B54" s="38"/>
      <c r="C54" s="597"/>
      <c r="D54" s="599"/>
      <c r="E54" s="219" t="s">
        <v>372</v>
      </c>
      <c r="F54" s="182" t="str">
        <f>+'Autodiagnóstico '!I247</f>
        <v>Diagnóstico de necesidades de capacitación realizada por Talento Humano</v>
      </c>
      <c r="G54" s="200">
        <f>+'Autodiagnóstico '!N247</f>
        <v>40</v>
      </c>
      <c r="H54" s="182"/>
      <c r="I54" s="182"/>
      <c r="J54" s="205" t="s">
        <v>932</v>
      </c>
      <c r="K54" s="42"/>
    </row>
    <row r="55" spans="2:11" ht="47.25" customHeight="1">
      <c r="B55" s="38"/>
      <c r="C55" s="597"/>
      <c r="D55" s="590"/>
      <c r="E55" s="214">
        <v>39</v>
      </c>
      <c r="F55" s="179" t="str">
        <f>+'Autodiagnóstico '!H252</f>
        <v>Establecer mecanismos de evaluación periódica del desempeño en torno al servicio al ciudadano diferentes a las obligatorias.</v>
      </c>
      <c r="G55" s="201">
        <f>+'Autodiagnóstico '!N252</f>
        <v>100</v>
      </c>
      <c r="H55" s="179"/>
      <c r="I55" s="179"/>
      <c r="J55" s="203"/>
      <c r="K55" s="42"/>
    </row>
    <row r="56" spans="2:11" ht="180.75" customHeight="1">
      <c r="B56" s="38"/>
      <c r="C56" s="597"/>
      <c r="D56" s="589" t="str">
        <f>+'Autodiagnóstico '!E257</f>
        <v>Capacitación</v>
      </c>
      <c r="E56" s="212">
        <v>40</v>
      </c>
      <c r="F56" s="183" t="str">
        <f>+'Autodiagnóstico '!H257</f>
        <v>Elaborar el plan institucional de capacitación (Formulación del Programa Institucional de Aprendizaje) teniendo en cuenta los 4 ejes temáticos del Plan Nacional de Formación y Capacitación 2020- 2030 y alineado a las nuevas dinámicas de la industria 4.0., así como los siguientes elementos:</v>
      </c>
      <c r="G56" s="213">
        <f>+'Autodiagnóstico '!N257</f>
        <v>100</v>
      </c>
      <c r="H56" s="588" t="s">
        <v>989</v>
      </c>
      <c r="I56" s="183" t="s">
        <v>990</v>
      </c>
      <c r="J56" s="202" t="s">
        <v>991</v>
      </c>
      <c r="K56" s="42"/>
    </row>
    <row r="57" spans="2:11" ht="35.1" customHeight="1">
      <c r="B57" s="38"/>
      <c r="C57" s="597"/>
      <c r="D57" s="599"/>
      <c r="E57" s="219" t="s">
        <v>393</v>
      </c>
      <c r="F57" s="182" t="str">
        <f>+'Autodiagnóstico '!I262</f>
        <v>Diagnóstico de necesidades de la entidad y de los gerentes públicos</v>
      </c>
      <c r="G57" s="200">
        <f>+'Autodiagnóstico '!N262</f>
        <v>100</v>
      </c>
      <c r="H57" s="348"/>
      <c r="I57" s="182" t="s">
        <v>992</v>
      </c>
      <c r="J57" s="205" t="s">
        <v>993</v>
      </c>
      <c r="K57" s="42"/>
    </row>
    <row r="58" spans="2:11" ht="27.75" customHeight="1">
      <c r="B58" s="38"/>
      <c r="C58" s="597"/>
      <c r="D58" s="599"/>
      <c r="E58" s="219" t="s">
        <v>401</v>
      </c>
      <c r="F58" s="182" t="str">
        <f>+'Autodiagnóstico '!I267</f>
        <v>Orientaciones de la alta dirección</v>
      </c>
      <c r="G58" s="200">
        <f>+'Autodiagnóstico '!N267</f>
        <v>100</v>
      </c>
      <c r="H58" s="348"/>
      <c r="I58" s="182"/>
      <c r="J58" s="205" t="s">
        <v>994</v>
      </c>
      <c r="K58" s="42"/>
    </row>
    <row r="59" spans="2:11" ht="35.1" customHeight="1">
      <c r="B59" s="38"/>
      <c r="C59" s="597"/>
      <c r="D59" s="599"/>
      <c r="E59" s="219" t="s">
        <v>408</v>
      </c>
      <c r="F59" s="182" t="str">
        <f>+'Autodiagnóstico '!I272</f>
        <v>Oferta del sector Función Pública</v>
      </c>
      <c r="G59" s="200">
        <f>+'Autodiagnóstico '!N272</f>
        <v>80</v>
      </c>
      <c r="H59" s="349"/>
      <c r="I59" s="182" t="s">
        <v>995</v>
      </c>
      <c r="J59" s="205" t="s">
        <v>993</v>
      </c>
      <c r="K59" s="42"/>
    </row>
    <row r="60" spans="2:11" ht="19.5" customHeight="1">
      <c r="B60" s="38"/>
      <c r="C60" s="597"/>
      <c r="D60" s="599"/>
      <c r="E60" s="231"/>
      <c r="F60" s="199" t="str">
        <f>+'Autodiagnóstico '!H277</f>
        <v>Desglosándolo en las siguientes fases:</v>
      </c>
      <c r="G60" s="232"/>
      <c r="H60" s="199"/>
      <c r="I60" s="199"/>
      <c r="J60" s="206"/>
      <c r="K60" s="42"/>
    </row>
    <row r="61" spans="2:11" ht="35.1" customHeight="1">
      <c r="B61" s="38"/>
      <c r="C61" s="597"/>
      <c r="D61" s="599"/>
      <c r="E61" s="219" t="s">
        <v>416</v>
      </c>
      <c r="F61" s="182" t="str">
        <f>+'Autodiagnóstico '!I278</f>
        <v>Elaboración del diagnóstico de necesidades de aprendizaje organizacional, teniendo en cuenta las nuevas dinámicas de la industria 4.0.</v>
      </c>
      <c r="G61" s="200">
        <f>+'Autodiagnóstico '!N278</f>
        <v>100</v>
      </c>
      <c r="H61" s="347" t="s">
        <v>996</v>
      </c>
      <c r="I61" s="182"/>
      <c r="J61" s="205" t="s">
        <v>993</v>
      </c>
      <c r="K61" s="42"/>
    </row>
    <row r="62" spans="2:11" ht="35.1" customHeight="1">
      <c r="B62" s="38"/>
      <c r="C62" s="597"/>
      <c r="D62" s="599"/>
      <c r="E62" s="219" t="s">
        <v>424</v>
      </c>
      <c r="F62" s="182" t="str">
        <f>+'Autodiagnóstico '!I283</f>
        <v>Formulación del componente de capacitación del Plan Estratégico de Talento Humano</v>
      </c>
      <c r="G62" s="200">
        <f>+'Autodiagnóstico '!N283</f>
        <v>100</v>
      </c>
      <c r="H62" s="348"/>
      <c r="I62" s="182"/>
      <c r="J62" s="205" t="s">
        <v>993</v>
      </c>
      <c r="K62" s="42"/>
    </row>
    <row r="63" spans="2:11" ht="35.1" customHeight="1">
      <c r="B63" s="38"/>
      <c r="C63" s="597"/>
      <c r="D63" s="599"/>
      <c r="E63" s="219" t="s">
        <v>426</v>
      </c>
      <c r="F63" s="182" t="str">
        <f>+'Autodiagnóstico '!I288</f>
        <v>Diseño y aplicación de los programas de aprendizaje: inducción, entrenamiento y capacitación</v>
      </c>
      <c r="G63" s="200">
        <f>+'Autodiagnóstico '!N288</f>
        <v>100</v>
      </c>
      <c r="H63" s="348"/>
      <c r="I63" s="182"/>
      <c r="J63" s="205" t="s">
        <v>994</v>
      </c>
      <c r="K63" s="42"/>
    </row>
    <row r="64" spans="2:11" ht="35.1" customHeight="1">
      <c r="B64" s="38"/>
      <c r="C64" s="597"/>
      <c r="D64" s="599"/>
      <c r="E64" s="219" t="s">
        <v>428</v>
      </c>
      <c r="F64" s="182" t="str">
        <f>+'Autodiagnóstico '!I293</f>
        <v>Seguimiento y evaluación de los programas de aprendizaje</v>
      </c>
      <c r="G64" s="200">
        <f>+'Autodiagnóstico '!N293</f>
        <v>100</v>
      </c>
      <c r="H64" s="349"/>
      <c r="I64" s="182" t="s">
        <v>997</v>
      </c>
      <c r="J64" s="205" t="s">
        <v>994</v>
      </c>
      <c r="K64" s="42"/>
    </row>
    <row r="65" spans="2:11" ht="34.5" customHeight="1">
      <c r="B65" s="38"/>
      <c r="C65" s="597"/>
      <c r="D65" s="599"/>
      <c r="E65" s="231"/>
      <c r="F65" s="594" t="str">
        <f>+'Autodiagnóstico '!H298</f>
        <v>Incluyendo contenidos que impacten las tres dimensiones de las competencias (ser, hacer y saber) en cada uno de los siguientes ejes temáticos, de acuerdo con el Diagnóstico de Necesidades de Aprendizaje Organizacional:</v>
      </c>
      <c r="G65" s="594"/>
      <c r="H65" s="594"/>
      <c r="I65" s="594"/>
      <c r="J65" s="206"/>
      <c r="K65" s="42"/>
    </row>
    <row r="66" spans="2:11" ht="35.1" customHeight="1">
      <c r="B66" s="38"/>
      <c r="C66" s="597"/>
      <c r="D66" s="599"/>
      <c r="E66" s="219" t="s">
        <v>431</v>
      </c>
      <c r="F66" s="182" t="str">
        <f>+'Autodiagnóstico '!I299</f>
        <v>Gestión del Conocimiento y la Innovación</v>
      </c>
      <c r="G66" s="200">
        <f>+'Autodiagnóstico '!N299</f>
        <v>80</v>
      </c>
      <c r="H66" s="347" t="s">
        <v>998</v>
      </c>
      <c r="I66" s="182"/>
      <c r="J66" s="205" t="s">
        <v>999</v>
      </c>
      <c r="K66" s="42"/>
    </row>
    <row r="67" spans="2:11" ht="35.1" customHeight="1">
      <c r="B67" s="38"/>
      <c r="C67" s="597"/>
      <c r="D67" s="599"/>
      <c r="E67" s="219" t="s">
        <v>438</v>
      </c>
      <c r="F67" s="182">
        <f>+'Autodiagnóstico '!I304</f>
        <v>0</v>
      </c>
      <c r="G67" s="200">
        <f>'Autodiagnóstico '!N304</f>
        <v>80</v>
      </c>
      <c r="H67" s="348"/>
      <c r="I67" s="182"/>
      <c r="J67" s="205" t="s">
        <v>999</v>
      </c>
      <c r="K67" s="42"/>
    </row>
    <row r="68" spans="2:11" ht="35.1" customHeight="1">
      <c r="B68" s="38"/>
      <c r="C68" s="597"/>
      <c r="D68" s="599"/>
      <c r="E68" s="219" t="s">
        <v>442</v>
      </c>
      <c r="F68" s="182" t="str">
        <f>+'Autodiagnóstico '!I309</f>
        <v>Creación de Valor Público</v>
      </c>
      <c r="G68" s="200">
        <f>'Autodiagnóstico '!N309</f>
        <v>80</v>
      </c>
      <c r="H68" s="348"/>
      <c r="I68" s="182"/>
      <c r="J68" s="205" t="s">
        <v>999</v>
      </c>
      <c r="K68" s="42"/>
    </row>
    <row r="69" spans="2:11" ht="44.25" customHeight="1">
      <c r="B69" s="38"/>
      <c r="C69" s="597"/>
      <c r="D69" s="599"/>
      <c r="E69" s="219" t="s">
        <v>447</v>
      </c>
      <c r="F69" s="182" t="str">
        <f>+'Autodiagnóstico '!I314</f>
        <v>Probidad y Ética de lo Público</v>
      </c>
      <c r="G69" s="200">
        <f>'Autodiagnóstico '!N314</f>
        <v>80</v>
      </c>
      <c r="H69" s="349"/>
      <c r="I69" s="182"/>
      <c r="J69" s="205" t="s">
        <v>1000</v>
      </c>
      <c r="K69" s="42"/>
    </row>
    <row r="70" spans="2:11" ht="35.1" customHeight="1">
      <c r="B70" s="38"/>
      <c r="C70" s="597"/>
      <c r="D70" s="590"/>
      <c r="E70" s="214">
        <v>41</v>
      </c>
      <c r="F70" s="179" t="str">
        <f>+'Autodiagnóstico '!H319</f>
        <v>Desarrollar el programa de bilingüismo en la entidad</v>
      </c>
      <c r="G70" s="201">
        <f>+'Autodiagnóstico '!N319</f>
        <v>80</v>
      </c>
      <c r="H70" s="179"/>
      <c r="I70" s="179"/>
      <c r="J70" s="203" t="s">
        <v>1001</v>
      </c>
      <c r="K70" s="42"/>
    </row>
    <row r="71" spans="2:11" ht="144.75" customHeight="1">
      <c r="B71" s="38"/>
      <c r="C71" s="597"/>
      <c r="D71" s="589" t="str">
        <f>+'Autodiagnóstico '!E324</f>
        <v xml:space="preserve">Bienestar </v>
      </c>
      <c r="E71" s="212">
        <v>42</v>
      </c>
      <c r="F71" s="183" t="str">
        <f>+'Autodiagnóstico '!H324</f>
        <v>Elaborar el plan de bienestar e incentivos, teniendo en cuenta los lineamientos y ejes temáticos del Programa Nacional de Bienestar 2020 - 2022 y los siguientes elementos:</v>
      </c>
      <c r="G71" s="213">
        <f>+'Autodiagnóstico '!N324</f>
        <v>100</v>
      </c>
      <c r="H71" s="183" t="s">
        <v>1002</v>
      </c>
      <c r="I71" s="183" t="s">
        <v>1003</v>
      </c>
      <c r="J71" s="202" t="s">
        <v>1004</v>
      </c>
      <c r="K71" s="42"/>
    </row>
    <row r="72" spans="2:11" ht="108">
      <c r="B72" s="38"/>
      <c r="C72" s="597"/>
      <c r="D72" s="599"/>
      <c r="E72" s="219" t="s">
        <v>469</v>
      </c>
      <c r="F72" s="183" t="str">
        <f>+'Autodiagnóstico '!I329</f>
        <v>Incentivos para los gerentes públicos</v>
      </c>
      <c r="G72" s="200">
        <f>+'Autodiagnóstico '!N329</f>
        <v>40</v>
      </c>
      <c r="H72" s="182" t="s">
        <v>1005</v>
      </c>
      <c r="I72" s="182"/>
      <c r="J72" s="205" t="s">
        <v>1006</v>
      </c>
      <c r="K72" s="42"/>
    </row>
    <row r="73" spans="2:11" ht="35.1" customHeight="1">
      <c r="B73" s="38"/>
      <c r="C73" s="597"/>
      <c r="D73" s="599"/>
      <c r="E73" s="219" t="s">
        <v>475</v>
      </c>
      <c r="F73" s="183" t="str">
        <f>+'Autodiagnóstico '!I334</f>
        <v>Equipos de trabajo (pecuniarios)</v>
      </c>
      <c r="G73" s="200">
        <f>+'Autodiagnóstico '!N334</f>
        <v>100</v>
      </c>
      <c r="H73" s="347" t="s">
        <v>1007</v>
      </c>
      <c r="I73" s="182"/>
      <c r="J73" s="205" t="s">
        <v>1008</v>
      </c>
      <c r="K73" s="42"/>
    </row>
    <row r="74" spans="2:11" ht="35.1" customHeight="1">
      <c r="B74" s="38"/>
      <c r="C74" s="597"/>
      <c r="D74" s="599"/>
      <c r="E74" s="219" t="s">
        <v>480</v>
      </c>
      <c r="F74" s="183" t="str">
        <f>+'Autodiagnóstico '!I339</f>
        <v>Incentivos no pecuniarios</v>
      </c>
      <c r="G74" s="200">
        <f>+'Autodiagnóstico '!N339</f>
        <v>100</v>
      </c>
      <c r="H74" s="348"/>
      <c r="I74" s="182"/>
      <c r="J74" s="205" t="s">
        <v>1008</v>
      </c>
      <c r="K74" s="42"/>
    </row>
    <row r="75" spans="2:11" ht="35.1" customHeight="1">
      <c r="B75" s="38"/>
      <c r="C75" s="597"/>
      <c r="D75" s="599"/>
      <c r="E75" s="219" t="s">
        <v>485</v>
      </c>
      <c r="F75" s="183" t="str">
        <f>+'Autodiagnóstico '!I344</f>
        <v>Criterios del área de Talento Humano</v>
      </c>
      <c r="G75" s="200">
        <f>+'Autodiagnóstico '!N344</f>
        <v>100</v>
      </c>
      <c r="H75" s="348"/>
      <c r="I75" s="182"/>
      <c r="J75" s="205" t="s">
        <v>1009</v>
      </c>
      <c r="K75" s="42"/>
    </row>
    <row r="76" spans="2:11" ht="35.1" customHeight="1">
      <c r="B76" s="38"/>
      <c r="C76" s="597"/>
      <c r="D76" s="599"/>
      <c r="E76" s="219" t="s">
        <v>490</v>
      </c>
      <c r="F76" s="183" t="str">
        <f>+'Autodiagnóstico '!I349</f>
        <v>Decisiones de la alta dirección</v>
      </c>
      <c r="G76" s="200">
        <f>+'Autodiagnóstico '!N349</f>
        <v>100</v>
      </c>
      <c r="H76" s="348"/>
      <c r="I76" s="182"/>
      <c r="J76" s="205" t="s">
        <v>1009</v>
      </c>
      <c r="K76" s="42"/>
    </row>
    <row r="77" spans="2:11" ht="41.25" customHeight="1">
      <c r="B77" s="38"/>
      <c r="C77" s="597"/>
      <c r="D77" s="599"/>
      <c r="E77" s="219" t="s">
        <v>495</v>
      </c>
      <c r="F77" s="183" t="str">
        <f>+'Autodiagnóstico '!I354</f>
        <v>Diagnóstico de necesidades con base en un instrumento de recolección de información aplicado a los servidores públicos de la entidad</v>
      </c>
      <c r="G77" s="200">
        <f>+'Autodiagnóstico '!N354</f>
        <v>100</v>
      </c>
      <c r="H77" s="349"/>
      <c r="I77" s="182"/>
      <c r="J77" s="205" t="s">
        <v>1010</v>
      </c>
      <c r="K77" s="42"/>
    </row>
    <row r="78" spans="2:11" ht="18.75" customHeight="1">
      <c r="B78" s="38"/>
      <c r="C78" s="597"/>
      <c r="D78" s="599"/>
      <c r="E78" s="231"/>
      <c r="F78" s="199" t="str">
        <f>+'Autodiagnóstico '!H359</f>
        <v>Incluyendo los siguientes temas:</v>
      </c>
      <c r="G78" s="232"/>
      <c r="H78" s="199"/>
      <c r="I78" s="199"/>
      <c r="J78" s="206"/>
      <c r="K78" s="42"/>
    </row>
    <row r="79" spans="2:11" ht="35.1" customHeight="1">
      <c r="B79" s="38"/>
      <c r="C79" s="597"/>
      <c r="D79" s="599"/>
      <c r="E79" s="219" t="s">
        <v>501</v>
      </c>
      <c r="F79" s="183" t="str">
        <f>+'Autodiagnóstico '!I360</f>
        <v>Deportivos, recreativos y vacacionales</v>
      </c>
      <c r="G79" s="200">
        <f>+'Autodiagnóstico '!N360</f>
        <v>81</v>
      </c>
      <c r="H79" s="347" t="s">
        <v>1011</v>
      </c>
      <c r="I79" s="182"/>
      <c r="J79" s="205" t="s">
        <v>1012</v>
      </c>
      <c r="K79" s="42"/>
    </row>
    <row r="80" spans="2:11" ht="35.1" customHeight="1">
      <c r="B80" s="38"/>
      <c r="C80" s="597"/>
      <c r="D80" s="599"/>
      <c r="E80" s="219" t="s">
        <v>507</v>
      </c>
      <c r="F80" s="183" t="str">
        <f>+'Autodiagnóstico '!I365</f>
        <v>Artísticos y culturales</v>
      </c>
      <c r="G80" s="200">
        <f>+'Autodiagnóstico '!N365</f>
        <v>81</v>
      </c>
      <c r="H80" s="348"/>
      <c r="I80" s="182"/>
      <c r="J80" s="205" t="s">
        <v>1012</v>
      </c>
      <c r="K80" s="42"/>
    </row>
    <row r="81" spans="2:11" ht="35.1" customHeight="1">
      <c r="B81" s="38"/>
      <c r="C81" s="597"/>
      <c r="D81" s="599"/>
      <c r="E81" s="219" t="s">
        <v>512</v>
      </c>
      <c r="F81" s="183" t="str">
        <f>+'Autodiagnóstico '!I370</f>
        <v>Promoción y prevención de la salud</v>
      </c>
      <c r="G81" s="200">
        <f>+'Autodiagnóstico '!N370</f>
        <v>81</v>
      </c>
      <c r="H81" s="348"/>
      <c r="I81" s="182"/>
      <c r="J81" s="205" t="s">
        <v>1012</v>
      </c>
      <c r="K81" s="42"/>
    </row>
    <row r="82" spans="2:11" ht="35.1" customHeight="1">
      <c r="B82" s="38"/>
      <c r="C82" s="597"/>
      <c r="D82" s="599"/>
      <c r="E82" s="219" t="s">
        <v>517</v>
      </c>
      <c r="F82" s="183" t="str">
        <f>+'Autodiagnóstico '!I375</f>
        <v>Educación en artes y artesanías</v>
      </c>
      <c r="G82" s="200">
        <f>+'Autodiagnóstico '!N375</f>
        <v>81</v>
      </c>
      <c r="H82" s="348"/>
      <c r="I82" s="182"/>
      <c r="J82" s="205" t="s">
        <v>1012</v>
      </c>
      <c r="K82" s="42"/>
    </row>
    <row r="83" spans="2:11" ht="35.1" customHeight="1">
      <c r="B83" s="38"/>
      <c r="C83" s="597"/>
      <c r="D83" s="599"/>
      <c r="E83" s="219" t="s">
        <v>522</v>
      </c>
      <c r="F83" s="183" t="str">
        <f>+'Autodiagnóstico '!I380</f>
        <v>Promoción de programas de vivienda</v>
      </c>
      <c r="G83" s="200">
        <f>+'Autodiagnóstico '!N380</f>
        <v>81</v>
      </c>
      <c r="H83" s="348"/>
      <c r="I83" s="182"/>
      <c r="J83" s="205" t="s">
        <v>1012</v>
      </c>
      <c r="K83" s="42"/>
    </row>
    <row r="84" spans="2:11" ht="35.1" customHeight="1">
      <c r="B84" s="38"/>
      <c r="C84" s="597"/>
      <c r="D84" s="599"/>
      <c r="E84" s="219" t="s">
        <v>527</v>
      </c>
      <c r="F84" s="183" t="str">
        <f>+'Autodiagnóstico '!I385</f>
        <v>Cambio organizacional</v>
      </c>
      <c r="G84" s="200">
        <f>+'Autodiagnóstico '!N385</f>
        <v>81</v>
      </c>
      <c r="H84" s="349"/>
      <c r="I84" s="182"/>
      <c r="J84" s="205" t="s">
        <v>1013</v>
      </c>
      <c r="K84" s="42"/>
    </row>
    <row r="85" spans="2:11" ht="35.1" customHeight="1">
      <c r="B85" s="38"/>
      <c r="C85" s="597"/>
      <c r="D85" s="599"/>
      <c r="E85" s="219" t="s">
        <v>1014</v>
      </c>
      <c r="F85" s="183" t="str">
        <f>+'Autodiagnóstico '!I390</f>
        <v>Adaptación laboral</v>
      </c>
      <c r="G85" s="200">
        <f>+'Autodiagnóstico '!N390</f>
        <v>81</v>
      </c>
      <c r="H85" s="348" t="s">
        <v>1015</v>
      </c>
      <c r="I85" s="182"/>
      <c r="J85" s="205" t="s">
        <v>1013</v>
      </c>
      <c r="K85" s="42"/>
    </row>
    <row r="86" spans="2:11" ht="60">
      <c r="B86" s="38"/>
      <c r="C86" s="597"/>
      <c r="D86" s="599"/>
      <c r="E86" s="219" t="s">
        <v>537</v>
      </c>
      <c r="F86" s="183" t="str">
        <f>+'Autodiagnóstico '!I395</f>
        <v>Preparación a los pre pensionados para el retiro del servicio</v>
      </c>
      <c r="G86" s="200">
        <f>+'Autodiagnóstico '!N395</f>
        <v>81</v>
      </c>
      <c r="H86" s="349"/>
      <c r="I86" s="182"/>
      <c r="J86" s="205" t="s">
        <v>1016</v>
      </c>
      <c r="K86" s="42"/>
    </row>
    <row r="87" spans="2:11" ht="35.1" customHeight="1">
      <c r="B87" s="38"/>
      <c r="C87" s="597"/>
      <c r="D87" s="599"/>
      <c r="E87" s="219" t="s">
        <v>542</v>
      </c>
      <c r="F87" s="183" t="str">
        <f>+'Autodiagnóstico '!I400</f>
        <v>Cultura organizacional</v>
      </c>
      <c r="G87" s="200">
        <f>+'Autodiagnóstico '!N400</f>
        <v>81</v>
      </c>
      <c r="H87" s="182"/>
      <c r="I87" s="182"/>
      <c r="J87" s="205" t="s">
        <v>1013</v>
      </c>
      <c r="K87" s="42"/>
    </row>
    <row r="88" spans="2:11" ht="35.1" customHeight="1">
      <c r="B88" s="38"/>
      <c r="C88" s="597"/>
      <c r="D88" s="599"/>
      <c r="E88" s="219" t="s">
        <v>547</v>
      </c>
      <c r="F88" s="183" t="str">
        <f>+'Autodiagnóstico '!I405</f>
        <v>Programas de incentivos</v>
      </c>
      <c r="G88" s="200">
        <f>+'Autodiagnóstico '!N405</f>
        <v>81</v>
      </c>
      <c r="H88" s="182"/>
      <c r="I88" s="182"/>
      <c r="J88" s="205" t="s">
        <v>1013</v>
      </c>
      <c r="K88" s="42"/>
    </row>
    <row r="89" spans="2:11" ht="35.1" customHeight="1">
      <c r="B89" s="38"/>
      <c r="C89" s="597"/>
      <c r="D89" s="599"/>
      <c r="E89" s="219" t="s">
        <v>552</v>
      </c>
      <c r="F89" s="183" t="str">
        <f>+'Autodiagnóstico '!I410</f>
        <v xml:space="preserve">Trabajo en equipo
</v>
      </c>
      <c r="G89" s="200">
        <f>+'Autodiagnóstico '!N410</f>
        <v>81</v>
      </c>
      <c r="H89" s="182"/>
      <c r="I89" s="182"/>
      <c r="J89" s="205" t="s">
        <v>1013</v>
      </c>
      <c r="K89" s="42"/>
    </row>
    <row r="90" spans="2:11" ht="35.1" customHeight="1">
      <c r="B90" s="38"/>
      <c r="C90" s="597"/>
      <c r="D90" s="599"/>
      <c r="E90" s="219" t="s">
        <v>557</v>
      </c>
      <c r="F90" s="183" t="str">
        <f>+'Autodiagnóstico '!I415</f>
        <v>Educación formal (primaria, secundaria y media, superior)</v>
      </c>
      <c r="G90" s="200">
        <f>+'Autodiagnóstico '!N415</f>
        <v>80</v>
      </c>
      <c r="H90" s="182"/>
      <c r="I90" s="182"/>
      <c r="J90" s="205" t="s">
        <v>1012</v>
      </c>
      <c r="K90" s="42"/>
    </row>
    <row r="91" spans="2:11" ht="61.5" customHeight="1">
      <c r="B91" s="38"/>
      <c r="C91" s="597"/>
      <c r="D91" s="599"/>
      <c r="E91" s="129">
        <v>43</v>
      </c>
      <c r="F91" s="182" t="str">
        <f>+'Autodiagnóstico '!H420</f>
        <v>Desarrollar el programa de entorno laboral saludable en la entidad.</v>
      </c>
      <c r="G91" s="200">
        <f>+'Autodiagnóstico '!N420</f>
        <v>81</v>
      </c>
      <c r="H91" s="182" t="s">
        <v>1017</v>
      </c>
      <c r="I91" s="182"/>
      <c r="J91" s="205"/>
      <c r="K91" s="42"/>
    </row>
    <row r="92" spans="2:11" ht="61.5" customHeight="1">
      <c r="B92" s="38"/>
      <c r="C92" s="597"/>
      <c r="D92" s="599"/>
      <c r="E92" s="129">
        <v>44</v>
      </c>
      <c r="F92" s="182" t="str">
        <f>+'Autodiagnóstico '!H425</f>
        <v>Promoción del uso de la bicicleta por parte de los servidores públicos de la entidad.</v>
      </c>
      <c r="G92" s="200">
        <f>+'Autodiagnóstico '!N425</f>
        <v>80</v>
      </c>
      <c r="H92" s="182"/>
      <c r="I92" s="182"/>
      <c r="J92" s="205"/>
      <c r="K92" s="42"/>
    </row>
    <row r="93" spans="2:11" ht="96.75" customHeight="1">
      <c r="B93" s="38"/>
      <c r="C93" s="597"/>
      <c r="D93" s="599"/>
      <c r="E93" s="129">
        <v>45</v>
      </c>
      <c r="F93" s="182" t="str">
        <f>+'Autodiagnóstico '!H430</f>
        <v>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v>
      </c>
      <c r="G93" s="200">
        <f>+'Autodiagnóstico '!N430</f>
        <v>100</v>
      </c>
      <c r="H93" s="182" t="s">
        <v>1018</v>
      </c>
      <c r="I93" s="182"/>
      <c r="J93" s="205" t="s">
        <v>1019</v>
      </c>
      <c r="K93" s="42"/>
    </row>
    <row r="94" spans="2:11" ht="48">
      <c r="B94" s="38"/>
      <c r="C94" s="597"/>
      <c r="D94" s="590"/>
      <c r="E94" s="214">
        <v>46</v>
      </c>
      <c r="F94" s="179" t="str">
        <f>+'Autodiagnóstico '!H435</f>
        <v xml:space="preserve">Implementación de la estrategia salas amigas de La familia lactante del entorno laboral en entidades públicas </v>
      </c>
      <c r="G94" s="201">
        <f>+'Autodiagnóstico '!N435</f>
        <v>40</v>
      </c>
      <c r="H94" s="179"/>
      <c r="I94" s="179"/>
      <c r="J94" s="203" t="s">
        <v>1020</v>
      </c>
      <c r="K94" s="42"/>
    </row>
    <row r="95" spans="2:11" ht="60">
      <c r="B95" s="38"/>
      <c r="C95" s="597"/>
      <c r="D95" s="589" t="str">
        <f>+'Autodiagnóstico '!E440</f>
        <v>Administración del talento humano</v>
      </c>
      <c r="E95" s="212">
        <v>47</v>
      </c>
      <c r="F95" s="183" t="str">
        <f>+'Autodiagnóstico '!H440</f>
        <v>Desarrollar el programa de Estado Joven en la entidad.</v>
      </c>
      <c r="G95" s="213">
        <f>+'Autodiagnóstico '!N440</f>
        <v>60</v>
      </c>
      <c r="H95" s="183" t="s">
        <v>1021</v>
      </c>
      <c r="I95" s="183" t="s">
        <v>1022</v>
      </c>
      <c r="J95" s="202" t="s">
        <v>1023</v>
      </c>
      <c r="K95" s="42"/>
    </row>
    <row r="96" spans="2:11" ht="49.5" customHeight="1">
      <c r="B96" s="38"/>
      <c r="C96" s="597"/>
      <c r="D96" s="599"/>
      <c r="E96" s="129">
        <v>48</v>
      </c>
      <c r="F96" s="182" t="str">
        <f>+'Autodiagnóstico '!H445</f>
        <v>Divulgar y participar del programa Servimos en la entidad</v>
      </c>
      <c r="G96" s="200">
        <f>+'Autodiagnóstico '!N445</f>
        <v>20</v>
      </c>
      <c r="H96" s="183" t="s">
        <v>1024</v>
      </c>
      <c r="I96" s="182"/>
      <c r="J96" s="205"/>
      <c r="K96" s="42"/>
    </row>
    <row r="97" spans="2:11" ht="66" customHeight="1">
      <c r="B97" s="38"/>
      <c r="C97" s="597"/>
      <c r="D97" s="599"/>
      <c r="E97" s="129">
        <v>49</v>
      </c>
      <c r="F97" s="182" t="str">
        <f>+'Autodiagnóstico '!H450</f>
        <v>Desarrollar el programa de teletrabajo en la entidad</v>
      </c>
      <c r="G97" s="200">
        <f>+'Autodiagnóstico '!N450</f>
        <v>60</v>
      </c>
      <c r="H97" s="182" t="s">
        <v>1025</v>
      </c>
      <c r="I97" s="182"/>
      <c r="J97" s="205" t="s">
        <v>1026</v>
      </c>
      <c r="K97" s="42"/>
    </row>
    <row r="98" spans="2:11" ht="35.1" customHeight="1">
      <c r="B98" s="38"/>
      <c r="C98" s="597"/>
      <c r="D98" s="599"/>
      <c r="E98" s="129">
        <v>50</v>
      </c>
      <c r="F98" s="182" t="str">
        <f>+'Autodiagnóstico '!H455</f>
        <v>Desarrollar el proceso de dotación de vestido y calzado de labor en la entidad</v>
      </c>
      <c r="G98" s="200">
        <f>+'Autodiagnóstico '!N455</f>
        <v>80</v>
      </c>
      <c r="H98" s="182" t="s">
        <v>1027</v>
      </c>
      <c r="I98" s="182"/>
      <c r="J98" s="205" t="s">
        <v>1028</v>
      </c>
      <c r="K98" s="42"/>
    </row>
    <row r="99" spans="2:11" ht="42.75" customHeight="1">
      <c r="B99" s="38"/>
      <c r="C99" s="597"/>
      <c r="D99" s="599"/>
      <c r="E99" s="129">
        <v>51</v>
      </c>
      <c r="F99" s="182" t="str">
        <f>+'Autodiagnóstico '!H460</f>
        <v>Desarrollar el programa de horarios flexibles en la entidad.</v>
      </c>
      <c r="G99" s="200">
        <f>+'Autodiagnóstico '!N460</f>
        <v>60</v>
      </c>
      <c r="H99" s="182"/>
      <c r="I99" s="182"/>
      <c r="J99" s="205" t="s">
        <v>1029</v>
      </c>
      <c r="K99" s="42"/>
    </row>
    <row r="100" spans="2:11" ht="51.75" customHeight="1">
      <c r="B100" s="38"/>
      <c r="C100" s="597"/>
      <c r="D100" s="599"/>
      <c r="E100" s="129">
        <v>52</v>
      </c>
      <c r="F100" s="182" t="str">
        <f>+'Autodiagnóstico '!H465</f>
        <v>Tramitar las situaciones administrativas y llevar registros estadísticos de su incidencia.</v>
      </c>
      <c r="G100" s="200">
        <f>+'Autodiagnóstico '!N465</f>
        <v>40</v>
      </c>
      <c r="H100" s="182" t="s">
        <v>1030</v>
      </c>
      <c r="I100" s="182"/>
      <c r="J100" s="205" t="s">
        <v>1031</v>
      </c>
      <c r="K100" s="42"/>
    </row>
    <row r="101" spans="2:11" ht="51.75" customHeight="1">
      <c r="B101" s="38"/>
      <c r="C101" s="597"/>
      <c r="D101" s="599"/>
      <c r="E101" s="129">
        <v>53</v>
      </c>
      <c r="F101" s="182" t="str">
        <f>+'Autodiagnóstico '!H470</f>
        <v>Realizar las elecciones de los representantes de los empleados ante la comisión de personal y conformar la comisión</v>
      </c>
      <c r="G101" s="200">
        <f>+'Autodiagnóstico '!N470</f>
        <v>100</v>
      </c>
      <c r="H101" s="182" t="s">
        <v>1032</v>
      </c>
      <c r="I101" s="182"/>
      <c r="J101" s="205" t="s">
        <v>1033</v>
      </c>
      <c r="K101" s="42"/>
    </row>
    <row r="102" spans="2:11" ht="144">
      <c r="B102" s="38"/>
      <c r="C102" s="597"/>
      <c r="D102" s="590"/>
      <c r="E102" s="214">
        <v>54</v>
      </c>
      <c r="F102" s="179" t="str">
        <f>+'Autodiagnóstico '!H475</f>
        <v>Tramitar la nómina y llevar los registros estadísticos correspondientes.</v>
      </c>
      <c r="G102" s="201">
        <f>+'Autodiagnóstico '!N475</f>
        <v>100</v>
      </c>
      <c r="H102" s="179" t="s">
        <v>1034</v>
      </c>
      <c r="I102" s="179"/>
      <c r="J102" s="203" t="s">
        <v>932</v>
      </c>
      <c r="K102" s="42"/>
    </row>
    <row r="103" spans="2:11" ht="90" customHeight="1">
      <c r="B103" s="38"/>
      <c r="C103" s="597"/>
      <c r="D103" s="589" t="str">
        <f>+'Autodiagnóstico '!E480</f>
        <v>Clima organizacional y cambio cultural</v>
      </c>
      <c r="E103" s="212">
        <v>55</v>
      </c>
      <c r="F103" s="183" t="str">
        <f>+'Autodiagnóstico '!H480</f>
        <v>Realizar mediciones de clima laboral (cada dos años máximo), y la correspondiente intervención de mejoramiento que permita corregir:</v>
      </c>
      <c r="G103" s="213">
        <f>+'Autodiagnóstico '!N480</f>
        <v>100</v>
      </c>
      <c r="H103" s="183" t="s">
        <v>1002</v>
      </c>
      <c r="I103" s="411" t="s">
        <v>1035</v>
      </c>
      <c r="J103" s="202" t="s">
        <v>952</v>
      </c>
      <c r="K103" s="42"/>
    </row>
    <row r="104" spans="2:11" ht="35.1" customHeight="1">
      <c r="B104" s="38"/>
      <c r="C104" s="597"/>
      <c r="D104" s="599"/>
      <c r="E104" s="219" t="s">
        <v>655</v>
      </c>
      <c r="F104" s="182" t="str">
        <f>+'Autodiagnóstico '!I485</f>
        <v>El conocimiento de la orientación organizacional</v>
      </c>
      <c r="G104" s="200">
        <f>+'Autodiagnóstico '!N485</f>
        <v>100</v>
      </c>
      <c r="H104" s="182"/>
      <c r="I104" s="366"/>
      <c r="J104" s="205" t="s">
        <v>952</v>
      </c>
      <c r="K104" s="42"/>
    </row>
    <row r="105" spans="2:11" ht="35.1" customHeight="1">
      <c r="B105" s="38"/>
      <c r="C105" s="597"/>
      <c r="D105" s="599"/>
      <c r="E105" s="219" t="s">
        <v>662</v>
      </c>
      <c r="F105" s="182" t="str">
        <f>+'Autodiagnóstico '!I490</f>
        <v>El estilo de dirección</v>
      </c>
      <c r="G105" s="200">
        <f>+'Autodiagnóstico '!N490</f>
        <v>100</v>
      </c>
      <c r="H105" s="182"/>
      <c r="I105" s="366"/>
      <c r="J105" s="205" t="s">
        <v>952</v>
      </c>
      <c r="K105" s="42"/>
    </row>
    <row r="106" spans="2:11" ht="35.1" customHeight="1">
      <c r="B106" s="38"/>
      <c r="C106" s="597"/>
      <c r="D106" s="599"/>
      <c r="E106" s="219" t="s">
        <v>664</v>
      </c>
      <c r="F106" s="182" t="str">
        <f>+'Autodiagnóstico '!I495</f>
        <v>La comunicación e integración</v>
      </c>
      <c r="G106" s="200">
        <f>+'Autodiagnóstico '!N495</f>
        <v>80</v>
      </c>
      <c r="H106" s="182"/>
      <c r="I106" s="366"/>
      <c r="J106" s="205" t="s">
        <v>952</v>
      </c>
      <c r="K106" s="42"/>
    </row>
    <row r="107" spans="2:11" ht="35.1" customHeight="1">
      <c r="B107" s="38"/>
      <c r="C107" s="597"/>
      <c r="D107" s="599"/>
      <c r="E107" s="219" t="s">
        <v>666</v>
      </c>
      <c r="F107" s="182" t="str">
        <f>+'Autodiagnóstico '!I500</f>
        <v>El trabajo en equipo</v>
      </c>
      <c r="G107" s="200">
        <f>+'Autodiagnóstico '!N500</f>
        <v>100</v>
      </c>
      <c r="H107" s="182"/>
      <c r="I107" s="366"/>
      <c r="J107" s="205" t="s">
        <v>952</v>
      </c>
      <c r="K107" s="42"/>
    </row>
    <row r="108" spans="2:11" ht="35.1" customHeight="1">
      <c r="B108" s="38"/>
      <c r="C108" s="597"/>
      <c r="D108" s="599"/>
      <c r="E108" s="219" t="s">
        <v>668</v>
      </c>
      <c r="F108" s="182" t="str">
        <f>+'Autodiagnóstico '!I505</f>
        <v>La capacidad profesional</v>
      </c>
      <c r="G108" s="200">
        <f>+'Autodiagnóstico '!N505</f>
        <v>100</v>
      </c>
      <c r="H108" s="182"/>
      <c r="I108" s="366"/>
      <c r="J108" s="205" t="s">
        <v>952</v>
      </c>
      <c r="K108" s="42"/>
    </row>
    <row r="109" spans="2:11" ht="35.1" customHeight="1">
      <c r="B109" s="38"/>
      <c r="C109" s="597"/>
      <c r="D109" s="599"/>
      <c r="E109" s="219" t="s">
        <v>670</v>
      </c>
      <c r="F109" s="182" t="str">
        <f>+'Autodiagnóstico '!I510</f>
        <v>El ambiente físico</v>
      </c>
      <c r="G109" s="200">
        <f>+'Autodiagnóstico '!N510</f>
        <v>100</v>
      </c>
      <c r="H109" s="182"/>
      <c r="I109" s="366"/>
      <c r="J109" s="205" t="s">
        <v>952</v>
      </c>
      <c r="K109" s="42"/>
    </row>
    <row r="110" spans="2:11" ht="60">
      <c r="B110" s="38"/>
      <c r="C110" s="597"/>
      <c r="D110" s="599"/>
      <c r="E110" s="129">
        <v>56</v>
      </c>
      <c r="F110" s="182" t="str">
        <f>+'Autodiagnóstico '!H515</f>
        <v xml:space="preserve">Establecer las prioridades en las situaciones que atenten o lesionen la moralidad, incluyendo actividades pedagógicas e  informativas sobre temas asociados con la integridad, los deberes y las  responsabilidades en la función pública, generando un cambio cultural </v>
      </c>
      <c r="G110" s="200">
        <f>+'Autodiagnóstico '!N515</f>
        <v>81</v>
      </c>
      <c r="H110" s="182"/>
      <c r="I110" s="366"/>
      <c r="J110" s="205" t="s">
        <v>687</v>
      </c>
      <c r="K110" s="42"/>
    </row>
    <row r="111" spans="2:11" ht="48">
      <c r="B111" s="38"/>
      <c r="C111" s="597"/>
      <c r="D111" s="599"/>
      <c r="E111" s="129">
        <v>57</v>
      </c>
      <c r="F111" s="182" t="str">
        <f>+'Autodiagnóstico '!H520</f>
        <v>Promover y mantener la participación de los servidores en la evaluación de la gestión (estratégica y operativa) para la identificación de oportunidades de mejora y el aporte de ideas innovadoras</v>
      </c>
      <c r="G111" s="200">
        <f>+'Autodiagnóstico '!N520</f>
        <v>80</v>
      </c>
      <c r="H111" s="182"/>
      <c r="I111" s="366"/>
      <c r="J111" s="249"/>
      <c r="K111" s="42"/>
    </row>
    <row r="112" spans="2:11" ht="36">
      <c r="B112" s="38"/>
      <c r="C112" s="597"/>
      <c r="D112" s="605"/>
      <c r="E112" s="129">
        <v>58</v>
      </c>
      <c r="F112" s="182" t="str">
        <f>+'Autodiagnóstico '!H525</f>
        <v>Ruta de atención para la garantía de derechos y prevención del acoso laboral y sexual</v>
      </c>
      <c r="G112" s="200">
        <f>+'Autodiagnóstico '!N525</f>
        <v>80</v>
      </c>
      <c r="H112" s="182"/>
      <c r="I112" s="586"/>
      <c r="J112" s="205" t="s">
        <v>1036</v>
      </c>
      <c r="K112" s="42"/>
    </row>
    <row r="113" spans="2:11" ht="60">
      <c r="B113" s="38"/>
      <c r="C113" s="597"/>
      <c r="D113" s="590"/>
      <c r="E113" s="214">
        <v>59</v>
      </c>
      <c r="F113" s="179" t="str">
        <f>'Autodiagnóstico '!H530</f>
        <v>Alistamiento e implementación de ajustes razonables entorno al cumplimiento Decreto 2011 de 2017, vinculación de personas con discapacidad en el sector público.</v>
      </c>
      <c r="G113" s="201">
        <f>+'Autodiagnóstico '!N530</f>
        <v>100</v>
      </c>
      <c r="H113" s="179"/>
      <c r="I113" s="587"/>
      <c r="J113" s="252" t="s">
        <v>973</v>
      </c>
      <c r="K113" s="42"/>
    </row>
    <row r="114" spans="2:11" ht="24">
      <c r="B114" s="38"/>
      <c r="C114" s="597"/>
      <c r="D114" s="591" t="str">
        <f>+'Autodiagnóstico '!E535</f>
        <v>Seguridad y salud en el trabajo</v>
      </c>
      <c r="E114" s="244">
        <v>60</v>
      </c>
      <c r="F114" s="241" t="str">
        <f>+'Autodiagnóstico '!H535</f>
        <v>Implementación de estándares mínimos del Sistema de Gestión de Seguridad y Salud en el Trabajo SG – SST</v>
      </c>
      <c r="G114" s="247">
        <f>+'Autodiagnóstico '!N535</f>
        <v>94</v>
      </c>
      <c r="H114" s="241"/>
      <c r="I114" s="241"/>
      <c r="J114" s="251" t="s">
        <v>701</v>
      </c>
      <c r="K114" s="42"/>
    </row>
    <row r="115" spans="2:11" ht="36">
      <c r="B115" s="38"/>
      <c r="C115" s="597"/>
      <c r="D115" s="592"/>
      <c r="E115" s="129">
        <v>61</v>
      </c>
      <c r="F115" s="182" t="str">
        <f>+'Autodiagnóstico '!H540</f>
        <v>Cuenta con Programas de Promoción y Prevención de la salud teniendo en cuenta los factores de riesgo establecidos por la entidad.</v>
      </c>
      <c r="G115" s="200">
        <f>+'Autodiagnóstico '!N540</f>
        <v>80</v>
      </c>
      <c r="H115" s="253"/>
      <c r="I115" s="253"/>
      <c r="J115" s="249" t="s">
        <v>701</v>
      </c>
      <c r="K115" s="42"/>
    </row>
    <row r="116" spans="2:11" ht="72">
      <c r="B116" s="38"/>
      <c r="C116" s="597"/>
      <c r="D116" s="593"/>
      <c r="E116" s="243">
        <v>62</v>
      </c>
      <c r="F116" s="250" t="str">
        <f>+'Autodiagnóstico '!H545</f>
        <v>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v>
      </c>
      <c r="G116" s="200">
        <f>+'Autodiagnóstico '!N545</f>
        <v>100</v>
      </c>
      <c r="H116" s="250"/>
      <c r="I116" s="253"/>
      <c r="J116" s="249" t="s">
        <v>701</v>
      </c>
      <c r="K116" s="42"/>
    </row>
    <row r="117" spans="2:11" ht="75" customHeight="1">
      <c r="B117" s="38"/>
      <c r="C117" s="597"/>
      <c r="D117" s="222" t="str">
        <f>+'Autodiagnóstico '!E550</f>
        <v>Valores</v>
      </c>
      <c r="E117" s="193">
        <v>63</v>
      </c>
      <c r="F117" s="184" t="str">
        <f>+'Autodiagnóstico '!H550</f>
        <v>Implementar el Código de Integridad, en articulación con la identificación de los valores y principios institucionales; avanzar en su divulgación e interiorización por parte de los todos los servidores y garantizar su cumplimiento en el ejercicio de sus funciones</v>
      </c>
      <c r="G117" s="211">
        <f>+'Autodiagnóstico '!N550</f>
        <v>81</v>
      </c>
      <c r="H117" s="182" t="s">
        <v>1037</v>
      </c>
      <c r="I117" s="184" t="s">
        <v>1038</v>
      </c>
      <c r="J117" s="207" t="s">
        <v>1039</v>
      </c>
      <c r="K117" s="42"/>
    </row>
    <row r="118" spans="2:11" ht="104.25" customHeight="1">
      <c r="B118" s="38"/>
      <c r="C118" s="597"/>
      <c r="D118" s="222" t="str">
        <f>+'Autodiagnóstico '!E555</f>
        <v>Contratistas</v>
      </c>
      <c r="E118" s="193">
        <v>64</v>
      </c>
      <c r="F118" s="184" t="str">
        <f>+'Autodiagnóstico '!H555</f>
        <v>Proporción de contratistas con relación a los servidores de planta</v>
      </c>
      <c r="G118" s="211">
        <f>+'Autodiagnóstico '!N555</f>
        <v>20</v>
      </c>
      <c r="H118" s="184"/>
      <c r="I118" s="184" t="s">
        <v>1040</v>
      </c>
      <c r="J118" s="207" t="s">
        <v>1041</v>
      </c>
      <c r="K118" s="42"/>
    </row>
    <row r="119" spans="2:11" ht="48.75" customHeight="1">
      <c r="B119" s="38"/>
      <c r="C119" s="597"/>
      <c r="D119" s="222" t="str">
        <f>+'Autodiagnóstico '!E560</f>
        <v>Negociación colectiva</v>
      </c>
      <c r="E119" s="193">
        <v>65</v>
      </c>
      <c r="F119" s="184" t="str">
        <f>+'Autodiagnóstico '!H560</f>
        <v>Negociar las condiciones de trabajo con sindicatos y asociaciones legalmente constituidas en el marco de la normatividad vigente.</v>
      </c>
      <c r="G119" s="211">
        <f>+'Autodiagnóstico '!N560</f>
        <v>80</v>
      </c>
      <c r="H119" s="184"/>
      <c r="I119" s="184" t="s">
        <v>1042</v>
      </c>
      <c r="J119" s="207" t="s">
        <v>1043</v>
      </c>
      <c r="K119" s="42"/>
    </row>
    <row r="120" spans="2:11" ht="91.5" customHeight="1">
      <c r="B120" s="38"/>
      <c r="C120" s="597"/>
      <c r="D120" s="589" t="str">
        <f>+'Autodiagnóstico '!E565</f>
        <v>Gerencia Pública</v>
      </c>
      <c r="E120" s="212">
        <v>66</v>
      </c>
      <c r="F120" s="183" t="str">
        <f>+'Autodiagnóstico '!H565</f>
        <v>Implementar mecanismos para evaluar y desarrollar competencias directivas y gerenciales como liderazgo, planeación, toma de decisiones, dirección y desarrollo de personal y conocimiento del entorno, entre otros.</v>
      </c>
      <c r="G120" s="213">
        <f>+'Autodiagnóstico '!N565</f>
        <v>60</v>
      </c>
      <c r="H120" s="588" t="s">
        <v>1044</v>
      </c>
      <c r="I120" s="183" t="s">
        <v>1045</v>
      </c>
      <c r="J120" s="202" t="s">
        <v>1046</v>
      </c>
      <c r="K120" s="42"/>
    </row>
    <row r="121" spans="2:11" ht="74.25" customHeight="1">
      <c r="B121" s="38"/>
      <c r="C121" s="597"/>
      <c r="D121" s="599"/>
      <c r="E121" s="129">
        <v>67</v>
      </c>
      <c r="F121" s="182" t="str">
        <f>+'Autodiagnóstico '!H570</f>
        <v>Promover la rendición de cuentas por parte de los gerentes (o directivos) públicos.</v>
      </c>
      <c r="G121" s="200">
        <f>+'Autodiagnóstico '!N570</f>
        <v>60</v>
      </c>
      <c r="H121" s="348"/>
      <c r="I121" s="182" t="s">
        <v>1047</v>
      </c>
      <c r="J121" s="205" t="s">
        <v>1048</v>
      </c>
      <c r="K121" s="42"/>
    </row>
    <row r="122" spans="2:11" ht="82.5" customHeight="1">
      <c r="B122" s="38"/>
      <c r="C122" s="597"/>
      <c r="D122" s="599"/>
      <c r="E122" s="129">
        <v>68</v>
      </c>
      <c r="F122" s="182" t="str">
        <f>+'Autodiagnóstico '!H575</f>
        <v xml:space="preserve">Propiciar mecanismos que faciliten la gestión de los conflictos por parte de los gerentes, de manera que tomen decisiones de forma objetiva y se eviten connotaciones negativas para la gestión. </v>
      </c>
      <c r="G122" s="200">
        <f>+'Autodiagnóstico '!N575</f>
        <v>60</v>
      </c>
      <c r="H122" s="348"/>
      <c r="I122" s="182"/>
      <c r="J122" s="205" t="s">
        <v>1049</v>
      </c>
      <c r="K122" s="42"/>
    </row>
    <row r="123" spans="2:11" ht="146.25" customHeight="1">
      <c r="B123" s="38"/>
      <c r="C123" s="597"/>
      <c r="D123" s="599"/>
      <c r="E123" s="129">
        <v>69</v>
      </c>
      <c r="F123" s="182" t="str">
        <f>+'Autodiagnóstico '!H580</f>
        <v>Desarrollar procesos de reclutamiento que garanticen una amplia concurrencia de candidatos idóneos para el acceso a los empleos gerenciales (o directivos).</v>
      </c>
      <c r="G123" s="200">
        <f>+'Autodiagnóstico '!N580</f>
        <v>60</v>
      </c>
      <c r="H123" s="348"/>
      <c r="I123" s="182" t="s">
        <v>1050</v>
      </c>
      <c r="J123" s="205" t="s">
        <v>1051</v>
      </c>
      <c r="K123" s="42"/>
    </row>
    <row r="124" spans="2:11" ht="84.75" customHeight="1">
      <c r="B124" s="38"/>
      <c r="C124" s="597"/>
      <c r="D124" s="599"/>
      <c r="E124" s="129">
        <v>70</v>
      </c>
      <c r="F124" s="182" t="str">
        <f>+'Autodiagnóstico '!H585</f>
        <v>Implementar mecanismos o instrumentos para intervenir el desempeño de gerentes (o directivos) inferior a lo esperado (igual o inferior a 75%), mediante un plan de mejoramiento y alineado a las nuevas dinámicas de la industria 4.0.</v>
      </c>
      <c r="G124" s="200">
        <f>+'Autodiagnóstico '!N585</f>
        <v>80</v>
      </c>
      <c r="H124" s="348"/>
      <c r="I124" s="182" t="s">
        <v>1052</v>
      </c>
      <c r="J124" s="205" t="s">
        <v>1048</v>
      </c>
      <c r="K124" s="42"/>
    </row>
    <row r="125" spans="2:11" ht="77.25" customHeight="1" thickBot="1">
      <c r="B125" s="38"/>
      <c r="C125" s="598"/>
      <c r="D125" s="600"/>
      <c r="E125" s="233">
        <v>71</v>
      </c>
      <c r="F125" s="188" t="str">
        <f>+'Autodiagnóstico '!H590</f>
        <v>Brindar oportunidades para que los servidores públicos de carrera desempeñen cargos gerenciales (o directivos).</v>
      </c>
      <c r="G125" s="234">
        <f>+'Autodiagnóstico '!N590</f>
        <v>60</v>
      </c>
      <c r="H125" s="595"/>
      <c r="I125" s="188" t="s">
        <v>1053</v>
      </c>
      <c r="J125" s="208" t="s">
        <v>1054</v>
      </c>
      <c r="K125" s="42"/>
    </row>
    <row r="126" spans="2:11" ht="78" customHeight="1">
      <c r="B126" s="38"/>
      <c r="C126" s="601" t="str">
        <f>'Autodiagnóstico '!C595</f>
        <v>RETIRO</v>
      </c>
      <c r="D126" s="228" t="str">
        <f>+'Autodiagnóstico '!E595</f>
        <v>Gestión de la información</v>
      </c>
      <c r="E126" s="229">
        <v>72</v>
      </c>
      <c r="F126" s="187" t="str">
        <f>+'Autodiagnóstico '!H595</f>
        <v>Contar con cifras de retiro de servidores y su correspondiente análisis por modalidad de retiro.</v>
      </c>
      <c r="G126" s="230">
        <f>+'Autodiagnóstico '!N595</f>
        <v>81</v>
      </c>
      <c r="H126" s="187" t="s">
        <v>1015</v>
      </c>
      <c r="I126" s="187" t="s">
        <v>1055</v>
      </c>
      <c r="J126" s="204" t="s">
        <v>1056</v>
      </c>
      <c r="K126" s="42"/>
    </row>
    <row r="127" spans="2:11" ht="104.25" customHeight="1">
      <c r="B127" s="38"/>
      <c r="C127" s="602"/>
      <c r="D127" s="589" t="str">
        <f>+'Autodiagnóstico '!E600</f>
        <v>Administración del talento humano</v>
      </c>
      <c r="E127" s="212">
        <v>73</v>
      </c>
      <c r="F127" s="183" t="str">
        <f>+'Autodiagnóstico '!H600</f>
        <v>Realizar entrevistas de retiro para identificar las razones por las que los servidores se retiran de la entidad.</v>
      </c>
      <c r="G127" s="213">
        <f>+'Autodiagnóstico '!N600</f>
        <v>80</v>
      </c>
      <c r="H127" s="183"/>
      <c r="I127" s="183" t="s">
        <v>1057</v>
      </c>
      <c r="J127" s="202" t="s">
        <v>977</v>
      </c>
      <c r="K127" s="42"/>
    </row>
    <row r="128" spans="2:11" ht="42.75" customHeight="1">
      <c r="B128" s="38"/>
      <c r="C128" s="602"/>
      <c r="D128" s="590"/>
      <c r="E128" s="214">
        <v>74</v>
      </c>
      <c r="F128" s="179" t="str">
        <f>+'Autodiagnóstico '!H605</f>
        <v>Elaborar un informe acerca de las razones de retiro que genere insumos para el plan estratégico del talento humano.</v>
      </c>
      <c r="G128" s="201">
        <f>+'Autodiagnóstico '!N605</f>
        <v>80</v>
      </c>
      <c r="H128" s="179"/>
      <c r="I128" s="179"/>
      <c r="J128" s="203"/>
      <c r="K128" s="42"/>
    </row>
    <row r="129" spans="2:11" ht="47.25" customHeight="1">
      <c r="B129" s="38"/>
      <c r="C129" s="603"/>
      <c r="D129" s="589" t="str">
        <f>+'Autodiagnóstico '!E610</f>
        <v>Desvinculación asistida</v>
      </c>
      <c r="E129" s="212">
        <v>75</v>
      </c>
      <c r="F129" s="183" t="str">
        <f>+'Autodiagnóstico '!H610</f>
        <v>Contar con programas de reconocimiento de la trayectoria laboral  y agradecimiento por el servicio prestado a las personas que se desvinculan</v>
      </c>
      <c r="G129" s="213">
        <f>+'Autodiagnóstico '!N610</f>
        <v>80</v>
      </c>
      <c r="H129" s="183"/>
      <c r="I129" s="183"/>
      <c r="J129" s="202"/>
      <c r="K129" s="42"/>
    </row>
    <row r="130" spans="2:11" ht="75" customHeight="1">
      <c r="B130" s="38"/>
      <c r="C130" s="603"/>
      <c r="D130" s="590"/>
      <c r="E130" s="214">
        <v>76</v>
      </c>
      <c r="F130" s="179" t="str">
        <f>+'Autodiagnóstico '!H615</f>
        <v>Brindar apoyo socio laboral y emocional a las personas que se desvinculan por pensión, por reestructuración o por finalización del nombramiento en provisionalidad, de manera que se les facilite enfrentar el cambio, mediante un Plan de Desvinculación Asistida</v>
      </c>
      <c r="G130" s="201">
        <f>+'Autodiagnóstico '!N615</f>
        <v>80</v>
      </c>
      <c r="H130" s="179" t="s">
        <v>1015</v>
      </c>
      <c r="I130" s="179"/>
      <c r="J130" s="203"/>
      <c r="K130" s="42"/>
    </row>
    <row r="131" spans="2:11" ht="46.5" customHeight="1" thickBot="1">
      <c r="B131" s="38"/>
      <c r="C131" s="604"/>
      <c r="D131" s="223" t="str">
        <f>+'Autodiagnóstico '!E620</f>
        <v>Gestión del conocimiento</v>
      </c>
      <c r="E131" s="224">
        <v>77</v>
      </c>
      <c r="F131" s="225" t="str">
        <f>+'Autodiagnóstico '!H620</f>
        <v>Contar con mecanismos para transferir el conocimiento de los servidores que se retiran de la Entidad a quienes continúan vinculados</v>
      </c>
      <c r="G131" s="226">
        <f>+'Autodiagnóstico '!N620</f>
        <v>60</v>
      </c>
      <c r="H131" s="235"/>
      <c r="I131" s="225" t="s">
        <v>1058</v>
      </c>
      <c r="J131" s="236"/>
      <c r="K131" s="42"/>
    </row>
    <row r="132" spans="2:11" ht="10.5" customHeight="1" thickBot="1">
      <c r="B132" s="65"/>
      <c r="C132" s="132"/>
      <c r="D132" s="133"/>
      <c r="E132" s="153"/>
      <c r="F132" s="134"/>
      <c r="G132" s="135"/>
      <c r="H132" s="134"/>
      <c r="I132" s="178"/>
      <c r="J132" s="178"/>
      <c r="K132" s="67"/>
    </row>
    <row r="133" spans="2:11"/>
    <row r="134" spans="2:11"/>
    <row r="135" spans="2:11"/>
    <row r="136" spans="2:11"/>
    <row r="137" spans="2:11" ht="18">
      <c r="G137" s="177"/>
      <c r="H137" s="177"/>
    </row>
    <row r="138" spans="2:11" ht="20.25">
      <c r="H138" s="191"/>
    </row>
    <row r="139" spans="2:11"/>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sheetData>
  <mergeCells count="40">
    <mergeCell ref="H49:H50"/>
    <mergeCell ref="H73:H77"/>
    <mergeCell ref="H79:H84"/>
    <mergeCell ref="H85:H86"/>
    <mergeCell ref="L8:M8"/>
    <mergeCell ref="C3:J3"/>
    <mergeCell ref="C5:C6"/>
    <mergeCell ref="D5:D6"/>
    <mergeCell ref="G5:G6"/>
    <mergeCell ref="H5:H6"/>
    <mergeCell ref="I5:I6"/>
    <mergeCell ref="J5:J6"/>
    <mergeCell ref="E5:F6"/>
    <mergeCell ref="B7:B35"/>
    <mergeCell ref="D20:D28"/>
    <mergeCell ref="D31:D35"/>
    <mergeCell ref="C7:C30"/>
    <mergeCell ref="C31:C43"/>
    <mergeCell ref="D36:D38"/>
    <mergeCell ref="D39:D40"/>
    <mergeCell ref="D10:D19"/>
    <mergeCell ref="D7:D9"/>
    <mergeCell ref="C44:C125"/>
    <mergeCell ref="D95:D102"/>
    <mergeCell ref="D120:D125"/>
    <mergeCell ref="C126:C131"/>
    <mergeCell ref="D129:D130"/>
    <mergeCell ref="D103:D113"/>
    <mergeCell ref="D45:D48"/>
    <mergeCell ref="D49:D55"/>
    <mergeCell ref="D56:D70"/>
    <mergeCell ref="D71:D94"/>
    <mergeCell ref="I103:I113"/>
    <mergeCell ref="H56:H59"/>
    <mergeCell ref="H61:H64"/>
    <mergeCell ref="H66:H69"/>
    <mergeCell ref="D127:D128"/>
    <mergeCell ref="D114:D116"/>
    <mergeCell ref="F65:I65"/>
    <mergeCell ref="H120:H125"/>
  </mergeCells>
  <conditionalFormatting sqref="G94:G100 G102:G110 G117:G128 G132 G7:G9 G12:G13 G15:G64 G66:G92">
    <cfRule type="cellIs" dxfId="69" priority="345" operator="between">
      <formula>81</formula>
      <formula>100</formula>
    </cfRule>
    <cfRule type="cellIs" dxfId="68" priority="346" operator="between">
      <formula>61</formula>
      <formula>80</formula>
    </cfRule>
    <cfRule type="cellIs" dxfId="67" priority="347" operator="between">
      <formula>41</formula>
      <formula>60</formula>
    </cfRule>
    <cfRule type="cellIs" dxfId="66" priority="348" operator="between">
      <formula>21</formula>
      <formula>40</formula>
    </cfRule>
    <cfRule type="cellIs" dxfId="65" priority="349" operator="between">
      <formula>1</formula>
      <formula>20</formula>
    </cfRule>
  </conditionalFormatting>
  <conditionalFormatting sqref="G93">
    <cfRule type="cellIs" dxfId="64" priority="96" operator="between">
      <formula>81</formula>
      <formula>100</formula>
    </cfRule>
    <cfRule type="cellIs" dxfId="63" priority="97" operator="between">
      <formula>61</formula>
      <formula>80</formula>
    </cfRule>
    <cfRule type="cellIs" dxfId="62" priority="98" operator="between">
      <formula>41</formula>
      <formula>60</formula>
    </cfRule>
    <cfRule type="cellIs" dxfId="61" priority="99" operator="between">
      <formula>21</formula>
      <formula>40</formula>
    </cfRule>
    <cfRule type="cellIs" dxfId="60" priority="100" operator="between">
      <formula>1</formula>
      <formula>20</formula>
    </cfRule>
  </conditionalFormatting>
  <conditionalFormatting sqref="G101">
    <cfRule type="cellIs" dxfId="59" priority="91" operator="between">
      <formula>81</formula>
      <formula>100</formula>
    </cfRule>
    <cfRule type="cellIs" dxfId="58" priority="92" operator="between">
      <formula>61</formula>
      <formula>80</formula>
    </cfRule>
    <cfRule type="cellIs" dxfId="57" priority="93" operator="between">
      <formula>41</formula>
      <formula>60</formula>
    </cfRule>
    <cfRule type="cellIs" dxfId="56" priority="94" operator="between">
      <formula>21</formula>
      <formula>40</formula>
    </cfRule>
    <cfRule type="cellIs" dxfId="55" priority="95" operator="between">
      <formula>1</formula>
      <formula>20</formula>
    </cfRule>
  </conditionalFormatting>
  <conditionalFormatting sqref="G111 G113">
    <cfRule type="cellIs" dxfId="54" priority="86" operator="between">
      <formula>81</formula>
      <formula>100</formula>
    </cfRule>
    <cfRule type="cellIs" dxfId="53" priority="87" operator="between">
      <formula>61</formula>
      <formula>80</formula>
    </cfRule>
    <cfRule type="cellIs" dxfId="52" priority="88" operator="between">
      <formula>41</formula>
      <formula>60</formula>
    </cfRule>
    <cfRule type="cellIs" dxfId="51" priority="89" operator="between">
      <formula>21</formula>
      <formula>40</formula>
    </cfRule>
    <cfRule type="cellIs" dxfId="50" priority="90" operator="between">
      <formula>1</formula>
      <formula>20</formula>
    </cfRule>
  </conditionalFormatting>
  <conditionalFormatting sqref="G129">
    <cfRule type="cellIs" dxfId="49" priority="81" operator="between">
      <formula>81</formula>
      <formula>100</formula>
    </cfRule>
    <cfRule type="cellIs" dxfId="48" priority="82" operator="between">
      <formula>61</formula>
      <formula>80</formula>
    </cfRule>
    <cfRule type="cellIs" dxfId="47" priority="83" operator="between">
      <formula>41</formula>
      <formula>60</formula>
    </cfRule>
    <cfRule type="cellIs" dxfId="46" priority="84" operator="between">
      <formula>21</formula>
      <formula>40</formula>
    </cfRule>
    <cfRule type="cellIs" dxfId="45" priority="85" operator="between">
      <formula>1</formula>
      <formula>20</formula>
    </cfRule>
  </conditionalFormatting>
  <conditionalFormatting sqref="G130">
    <cfRule type="cellIs" dxfId="44" priority="71" operator="between">
      <formula>81</formula>
      <formula>100</formula>
    </cfRule>
    <cfRule type="cellIs" dxfId="43" priority="72" operator="between">
      <formula>61</formula>
      <formula>80</formula>
    </cfRule>
    <cfRule type="cellIs" dxfId="42" priority="73" operator="between">
      <formula>41</formula>
      <formula>60</formula>
    </cfRule>
    <cfRule type="cellIs" dxfId="41" priority="74" operator="between">
      <formula>21</formula>
      <formula>40</formula>
    </cfRule>
    <cfRule type="cellIs" dxfId="40" priority="75" operator="between">
      <formula>1</formula>
      <formula>20</formula>
    </cfRule>
  </conditionalFormatting>
  <conditionalFormatting sqref="G131">
    <cfRule type="cellIs" dxfId="39" priority="66" operator="between">
      <formula>81</formula>
      <formula>100</formula>
    </cfRule>
    <cfRule type="cellIs" dxfId="38" priority="67" operator="between">
      <formula>61</formula>
      <formula>80</formula>
    </cfRule>
    <cfRule type="cellIs" dxfId="37" priority="68" operator="between">
      <formula>41</formula>
      <formula>60</formula>
    </cfRule>
    <cfRule type="cellIs" dxfId="36" priority="69" operator="between">
      <formula>21</formula>
      <formula>40</formula>
    </cfRule>
    <cfRule type="cellIs" dxfId="35" priority="70" operator="between">
      <formula>1</formula>
      <formula>20</formula>
    </cfRule>
  </conditionalFormatting>
  <conditionalFormatting sqref="G14">
    <cfRule type="cellIs" dxfId="34" priority="41" operator="between">
      <formula>81</formula>
      <formula>100</formula>
    </cfRule>
    <cfRule type="cellIs" dxfId="33" priority="42" operator="between">
      <formula>61</formula>
      <formula>80</formula>
    </cfRule>
    <cfRule type="cellIs" dxfId="32" priority="43" operator="between">
      <formula>41</formula>
      <formula>60</formula>
    </cfRule>
    <cfRule type="cellIs" dxfId="31" priority="44" operator="between">
      <formula>21</formula>
      <formula>40</formula>
    </cfRule>
    <cfRule type="cellIs" dxfId="30" priority="45" operator="between">
      <formula>1</formula>
      <formula>20</formula>
    </cfRule>
  </conditionalFormatting>
  <conditionalFormatting sqref="G112">
    <cfRule type="cellIs" dxfId="29" priority="31" operator="between">
      <formula>81</formula>
      <formula>100</formula>
    </cfRule>
    <cfRule type="cellIs" dxfId="28" priority="32" operator="between">
      <formula>61</formula>
      <formula>80</formula>
    </cfRule>
    <cfRule type="cellIs" dxfId="27" priority="33" operator="between">
      <formula>41</formula>
      <formula>60</formula>
    </cfRule>
    <cfRule type="cellIs" dxfId="26" priority="34" operator="between">
      <formula>21</formula>
      <formula>40</formula>
    </cfRule>
    <cfRule type="cellIs" dxfId="25" priority="35" operator="between">
      <formula>1</formula>
      <formula>20</formula>
    </cfRule>
  </conditionalFormatting>
  <conditionalFormatting sqref="G10">
    <cfRule type="cellIs" dxfId="24" priority="56" operator="between">
      <formula>81</formula>
      <formula>100</formula>
    </cfRule>
    <cfRule type="cellIs" dxfId="23" priority="57" operator="between">
      <formula>61</formula>
      <formula>80</formula>
    </cfRule>
    <cfRule type="cellIs" dxfId="22" priority="58" operator="between">
      <formula>41</formula>
      <formula>60</formula>
    </cfRule>
    <cfRule type="cellIs" dxfId="21" priority="59" operator="between">
      <formula>21</formula>
      <formula>40</formula>
    </cfRule>
    <cfRule type="cellIs" dxfId="20" priority="60" operator="between">
      <formula>1</formula>
      <formula>20</formula>
    </cfRule>
  </conditionalFormatting>
  <conditionalFormatting sqref="G11">
    <cfRule type="cellIs" dxfId="19" priority="51" operator="between">
      <formula>81</formula>
      <formula>100</formula>
    </cfRule>
    <cfRule type="cellIs" dxfId="18" priority="52" operator="between">
      <formula>61</formula>
      <formula>80</formula>
    </cfRule>
    <cfRule type="cellIs" dxfId="17" priority="53" operator="between">
      <formula>41</formula>
      <formula>60</formula>
    </cfRule>
    <cfRule type="cellIs" dxfId="16" priority="54" operator="between">
      <formula>21</formula>
      <formula>40</formula>
    </cfRule>
    <cfRule type="cellIs" dxfId="15" priority="55" operator="between">
      <formula>1</formula>
      <formula>20</formula>
    </cfRule>
  </conditionalFormatting>
  <conditionalFormatting sqref="G116">
    <cfRule type="cellIs" dxfId="14" priority="1" operator="between">
      <formula>81</formula>
      <formula>100</formula>
    </cfRule>
    <cfRule type="cellIs" dxfId="13" priority="2" operator="between">
      <formula>61</formula>
      <formula>80</formula>
    </cfRule>
    <cfRule type="cellIs" dxfId="12" priority="3" operator="between">
      <formula>41</formula>
      <formula>60</formula>
    </cfRule>
    <cfRule type="cellIs" dxfId="11" priority="4" operator="between">
      <formula>21</formula>
      <formula>40</formula>
    </cfRule>
    <cfRule type="cellIs" dxfId="10" priority="5" operator="between">
      <formula>1</formula>
      <formula>20</formula>
    </cfRule>
  </conditionalFormatting>
  <conditionalFormatting sqref="G114">
    <cfRule type="cellIs" dxfId="9" priority="26" operator="between">
      <formula>81</formula>
      <formula>100</formula>
    </cfRule>
    <cfRule type="cellIs" dxfId="8" priority="27" operator="between">
      <formula>61</formula>
      <formula>80</formula>
    </cfRule>
    <cfRule type="cellIs" dxfId="7" priority="28" operator="between">
      <formula>41</formula>
      <formula>60</formula>
    </cfRule>
    <cfRule type="cellIs" dxfId="6" priority="29" operator="between">
      <formula>21</formula>
      <formula>40</formula>
    </cfRule>
    <cfRule type="cellIs" dxfId="5" priority="30" operator="between">
      <formula>1</formula>
      <formula>20</formula>
    </cfRule>
  </conditionalFormatting>
  <conditionalFormatting sqref="G115">
    <cfRule type="cellIs" dxfId="4" priority="6" operator="between">
      <formula>81</formula>
      <formula>100</formula>
    </cfRule>
    <cfRule type="cellIs" dxfId="3" priority="7" operator="between">
      <formula>61</formula>
      <formula>80</formula>
    </cfRule>
    <cfRule type="cellIs" dxfId="2" priority="8" operator="between">
      <formula>41</formula>
      <formula>60</formula>
    </cfRule>
    <cfRule type="cellIs" dxfId="1" priority="9" operator="between">
      <formula>21</formula>
      <formula>40</formula>
    </cfRule>
    <cfRule type="cellIs" dxfId="0" priority="10" operator="between">
      <formula>1</formula>
      <formula>20</formula>
    </cfRule>
  </conditionalFormatting>
  <dataValidations count="4">
    <dataValidation type="whole" operator="equal" allowBlank="1" showInputMessage="1" showErrorMessage="1" sqref="A1:F1048576 G12:G1048576 G1:G9 H104:H1048576 H1:H38 H40:H43 H46:H48 H51:H55 H60 H65 H70 J1:XFD1048576 I1:I70 H73:H102 I72:I102 I114:I122 I124:I125 I128:I1048576">
      <formula1>27253034123005</formula1>
    </dataValidation>
    <dataValidation type="whole" operator="equal" allowBlank="1" showInputMessage="1" showErrorMessage="1" sqref="G10">
      <formula1>4.58964831356432E+24</formula1>
    </dataValidation>
    <dataValidation type="whole" operator="equal" allowBlank="1" showInputMessage="1" showErrorMessage="1" sqref="G11">
      <formula1>78941320121654500000</formula1>
    </dataValidation>
    <dataValidation operator="equal" showInputMessage="1" showErrorMessage="1" sqref="H39 H44 H45 H49:H50 H56:H59 H61:H64 H66:H69 H71 I71 H72 H103 I103:I113 I123 I126 I127"/>
  </dataValidations>
  <hyperlinks>
    <hyperlink ref="H96" r:id="rId1"/>
    <hyperlink ref="H101" r:id="rId2"/>
    <hyperlink ref="H93" r:id="rId3"/>
    <hyperlink ref="H117" r:id="rId4" display="www.funcionpublica.gov.co/web/eva/codigo-integridad"/>
  </hyperlinks>
  <pageMargins left="0.7" right="0.7" top="0.75" bottom="0.75" header="0.3" footer="0.3"/>
  <pageSetup orientation="portrait" horizontalDpi="300" verticalDpi="300" r:id="rId5"/>
  <drawing r:id="rId6"/>
</worksheet>
</file>

<file path=xl/worksheets/sheet8.xml><?xml version="1.0" encoding="utf-8"?>
<worksheet xmlns="http://schemas.openxmlformats.org/spreadsheetml/2006/main" xmlns:r="http://schemas.openxmlformats.org/officeDocument/2006/relationships">
  <dimension ref="A1:D13"/>
  <sheetViews>
    <sheetView showGridLines="0" topLeftCell="A6" workbookViewId="0">
      <selection activeCell="D7" sqref="D7"/>
    </sheetView>
  </sheetViews>
  <sheetFormatPr baseColWidth="10" defaultColWidth="0" defaultRowHeight="15" zeroHeight="1"/>
  <cols>
    <col min="1" max="1" width="11.42578125" style="216" customWidth="1"/>
    <col min="2" max="2" width="4.5703125" style="216" customWidth="1"/>
    <col min="3" max="3" width="76" style="216" customWidth="1"/>
    <col min="4" max="4" width="11.42578125" style="216" customWidth="1"/>
    <col min="5" max="16384" width="11.42578125" style="216" hidden="1"/>
  </cols>
  <sheetData>
    <row r="1" spans="2:3"/>
    <row r="2" spans="2:3" ht="30" customHeight="1">
      <c r="B2" s="632" t="s">
        <v>1059</v>
      </c>
      <c r="C2" s="632"/>
    </row>
    <row r="3" spans="2:3" ht="3.75" customHeight="1"/>
    <row r="4" spans="2:3" ht="30">
      <c r="B4" s="216" t="s">
        <v>1060</v>
      </c>
      <c r="C4" s="217" t="s">
        <v>1061</v>
      </c>
    </row>
    <row r="5" spans="2:3" ht="30">
      <c r="B5" s="216" t="s">
        <v>1062</v>
      </c>
      <c r="C5" s="217" t="s">
        <v>1063</v>
      </c>
    </row>
    <row r="6" spans="2:3" ht="30">
      <c r="B6" s="216" t="s">
        <v>1064</v>
      </c>
      <c r="C6" s="217" t="s">
        <v>1065</v>
      </c>
    </row>
    <row r="7" spans="2:3" ht="45">
      <c r="B7" s="216" t="s">
        <v>1066</v>
      </c>
      <c r="C7" s="217" t="s">
        <v>1067</v>
      </c>
    </row>
    <row r="8" spans="2:3" ht="30">
      <c r="B8" s="216" t="s">
        <v>1068</v>
      </c>
      <c r="C8" s="217" t="s">
        <v>1069</v>
      </c>
    </row>
    <row r="9" spans="2:3">
      <c r="C9" s="217"/>
    </row>
    <row r="10" spans="2:3">
      <c r="C10" s="217"/>
    </row>
    <row r="11" spans="2:3">
      <c r="C11" s="217"/>
    </row>
    <row r="12" spans="2:3">
      <c r="C12" s="217"/>
    </row>
    <row r="13" spans="2:3"/>
  </sheetData>
  <mergeCells count="1">
    <mergeCell ref="B2:C2"/>
  </mergeCells>
  <dataValidations count="2">
    <dataValidation type="whole" operator="equal" allowBlank="1" showInputMessage="1" showErrorMessage="1" sqref="A1:A1048576 D1:XFD1048576 B1:C1">
      <formula1>27253034123005</formula1>
    </dataValidation>
    <dataValidation operator="equal" showInputMessage="1" showErrorMessage="1" sqref="B2:C1048576"/>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Inicio</vt:lpstr>
      <vt:lpstr>Autodiagnóstico </vt:lpstr>
      <vt:lpstr>Gráficas</vt:lpstr>
      <vt:lpstr>Resultados Rutas</vt:lpstr>
      <vt:lpstr>Diseño de Acciones</vt:lpstr>
      <vt:lpstr>Rutas Filtro</vt:lpstr>
      <vt:lpstr>Referencias</vt:lpstr>
      <vt:lpstr>Cambios v.4.7</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Propietario</dc:creator>
  <cp:lastModifiedBy>abogadosg</cp:lastModifiedBy>
  <cp:revision/>
  <dcterms:created xsi:type="dcterms:W3CDTF">2016-09-30T23:33:36Z</dcterms:created>
  <dcterms:modified xsi:type="dcterms:W3CDTF">2023-01-23T14:44:15Z</dcterms:modified>
</cp:coreProperties>
</file>